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95" windowWidth="28800" windowHeight="15885" tabRatio="476" activeTab="0"/>
  </bookViews>
  <sheets>
    <sheet name="Tabelle1" sheetId="1" r:id="rId1"/>
    <sheet name="Tabelle4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<sst xmlns="http://schemas.openxmlformats.org/spreadsheetml/2006/main" count="2135" uniqueCount="1160">
  <si>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</si>
  <si>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</si>
  <si>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</si>
  <si>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</si>
  <si>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</si>
  <si>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</si>
  <si>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</si>
  <si>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</si>
  <si>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</si>
  <si>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</si>
  <si>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</si>
  <si>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</si>
  <si>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</si>
  <si>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</si>
  <si>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Albrecht</t>
  </si>
  <si>
    <t>Dieter</t>
  </si>
  <si>
    <t>Gerlingen</t>
  </si>
  <si>
    <t>GER</t>
  </si>
  <si>
    <t>Bernd</t>
  </si>
  <si>
    <t>Schwalmstadt</t>
  </si>
  <si>
    <t>Andreesen</t>
  </si>
  <si>
    <t>Andres</t>
  </si>
  <si>
    <t>Wittmund</t>
  </si>
  <si>
    <t>Antoni</t>
  </si>
  <si>
    <t>Günter</t>
  </si>
  <si>
    <t>Buxtehude</t>
  </si>
  <si>
    <t>Bangert</t>
  </si>
  <si>
    <t>Klaus</t>
  </si>
  <si>
    <t>Bargfeld-Stegen</t>
  </si>
  <si>
    <t>Barthelmann</t>
  </si>
  <si>
    <t>Joachim</t>
  </si>
  <si>
    <t>Koblenz</t>
  </si>
  <si>
    <t>I</t>
  </si>
  <si>
    <t>Basel</t>
  </si>
  <si>
    <t>Daniel</t>
  </si>
  <si>
    <t>Weinheim</t>
  </si>
  <si>
    <t>[138]</t>
  </si>
  <si>
    <t>Bauer</t>
  </si>
  <si>
    <t>Henrik</t>
  </si>
  <si>
    <t>Bredenbek</t>
  </si>
  <si>
    <t>A</t>
  </si>
  <si>
    <t>Baumgarten</t>
  </si>
  <si>
    <t>Karl-Wolfgang</t>
  </si>
  <si>
    <t>Weyhe</t>
  </si>
  <si>
    <t>Behrmann</t>
  </si>
  <si>
    <t>Heinz</t>
  </si>
  <si>
    <t>Kiel</t>
  </si>
  <si>
    <t>[158]</t>
  </si>
  <si>
    <t>Bellwart</t>
  </si>
  <si>
    <t>Sassenburg-Stüde</t>
  </si>
  <si>
    <t>Bendin</t>
  </si>
  <si>
    <t>Davor</t>
  </si>
  <si>
    <t>Bergmann</t>
  </si>
  <si>
    <t>Jan</t>
  </si>
  <si>
    <t>Hagenburg</t>
  </si>
  <si>
    <t>Berka</t>
  </si>
  <si>
    <t>Volker</t>
  </si>
  <si>
    <t xml:space="preserve">Bonn </t>
  </si>
  <si>
    <t>[189]</t>
  </si>
  <si>
    <t>Frank</t>
  </si>
  <si>
    <t>Hamburg</t>
  </si>
  <si>
    <t>Berkmann</t>
  </si>
  <si>
    <t>Thomas</t>
  </si>
  <si>
    <t>Hannover</t>
  </si>
  <si>
    <t>Bernath</t>
  </si>
  <si>
    <t>Wolfgang</t>
  </si>
  <si>
    <t>Waldbreitbach</t>
  </si>
  <si>
    <t>Biallas</t>
  </si>
  <si>
    <t>Jürgen</t>
  </si>
  <si>
    <t>Iserlohn</t>
  </si>
  <si>
    <t>Bicher</t>
  </si>
  <si>
    <t>Stefan</t>
  </si>
  <si>
    <t>Berlin</t>
  </si>
  <si>
    <t>Bieler</t>
  </si>
  <si>
    <t>Michael</t>
  </si>
  <si>
    <t>Jana</t>
  </si>
  <si>
    <t>Birnbach</t>
  </si>
  <si>
    <t>Torsten</t>
  </si>
  <si>
    <t>Blumenroth</t>
  </si>
  <si>
    <t>Frankfurt/Main</t>
  </si>
  <si>
    <t>Boenigk</t>
  </si>
  <si>
    <t>Luzie</t>
  </si>
  <si>
    <t>Bogacz</t>
  </si>
  <si>
    <t>Rico</t>
  </si>
  <si>
    <t>Böttger</t>
  </si>
  <si>
    <t>Rolf</t>
  </si>
  <si>
    <t>Syke-Riestedt</t>
  </si>
  <si>
    <t>[228]</t>
  </si>
  <si>
    <t>P</t>
  </si>
  <si>
    <t>Böttjer</t>
  </si>
  <si>
    <t>Winfried</t>
  </si>
  <si>
    <t>Bremen</t>
  </si>
  <si>
    <t>Brämer</t>
  </si>
  <si>
    <t>Rita</t>
  </si>
  <si>
    <t>Itzehoe</t>
  </si>
  <si>
    <t>Brandl</t>
  </si>
  <si>
    <t>Johannes</t>
  </si>
  <si>
    <t>Braun</t>
  </si>
  <si>
    <t>Helmut</t>
  </si>
  <si>
    <t>Bielefeld</t>
  </si>
  <si>
    <t>Bremer</t>
  </si>
  <si>
    <t>Andreas</t>
  </si>
  <si>
    <t>Witten</t>
  </si>
  <si>
    <t>Britz</t>
  </si>
  <si>
    <t>Werner</t>
  </si>
  <si>
    <t>Aurich</t>
  </si>
  <si>
    <t>Bultmann</t>
  </si>
  <si>
    <t>Asendorf</t>
  </si>
  <si>
    <t>Burmeister</t>
  </si>
  <si>
    <t>Glinde</t>
  </si>
  <si>
    <t>Burns</t>
  </si>
  <si>
    <t>Peter</t>
  </si>
  <si>
    <t>Essex</t>
  </si>
  <si>
    <t>GBR</t>
  </si>
  <si>
    <t>Busse</t>
  </si>
  <si>
    <t>Bernterode</t>
  </si>
  <si>
    <t>Cavaleiro</t>
  </si>
  <si>
    <t>Peer</t>
  </si>
  <si>
    <t>Viersen</t>
  </si>
  <si>
    <t>Cavaleiro Prof. Dr.</t>
  </si>
  <si>
    <t>Claudia</t>
  </si>
  <si>
    <t>Cavaleiro, Dr.</t>
  </si>
  <si>
    <t>Pedro</t>
  </si>
  <si>
    <t>POR</t>
  </si>
  <si>
    <t>[428]</t>
  </si>
  <si>
    <t>Cavelti</t>
  </si>
  <si>
    <t>Reto</t>
  </si>
  <si>
    <t xml:space="preserve">Meilen </t>
  </si>
  <si>
    <t>SUI</t>
  </si>
  <si>
    <t>[110]</t>
  </si>
  <si>
    <t>Chittka, Dr.</t>
  </si>
  <si>
    <t>Jörg</t>
  </si>
  <si>
    <t>Ratingen</t>
  </si>
  <si>
    <t>Christensen</t>
  </si>
  <si>
    <r>
      <t xml:space="preserve">Claus </t>
    </r>
    <r>
      <rPr>
        <sz val="8"/>
        <rFont val="NDRSans"/>
        <family val="2"/>
      </rPr>
      <t>Ø</t>
    </r>
  </si>
  <si>
    <t>DEN</t>
  </si>
  <si>
    <t>Clausen</t>
  </si>
  <si>
    <t>Nübel</t>
  </si>
  <si>
    <t>Datzmann</t>
  </si>
  <si>
    <t>Roth</t>
  </si>
  <si>
    <t>de Vries</t>
  </si>
  <si>
    <t>Bennie</t>
  </si>
  <si>
    <t>Stadskanaal</t>
  </si>
  <si>
    <t>NED</t>
  </si>
  <si>
    <t>Decius, Dr.</t>
  </si>
  <si>
    <t>Karl-Walter</t>
  </si>
  <si>
    <t>Bünde</t>
  </si>
  <si>
    <t>Delbanco, Dr.</t>
  </si>
  <si>
    <t>Evert</t>
  </si>
  <si>
    <t>Köln</t>
  </si>
  <si>
    <t>Descombes</t>
  </si>
  <si>
    <t>Michel</t>
  </si>
  <si>
    <t>Ebsdorfergrund</t>
  </si>
  <si>
    <t>Deutsch</t>
  </si>
  <si>
    <t>Wilhelm</t>
  </si>
  <si>
    <t>Leopoldshöhe</t>
  </si>
  <si>
    <t>Dembeck</t>
  </si>
  <si>
    <t>Ralf</t>
  </si>
  <si>
    <t>Dickmann</t>
  </si>
  <si>
    <t>Dinslaken</t>
  </si>
  <si>
    <t>Dietz</t>
  </si>
  <si>
    <t>Ralph</t>
  </si>
  <si>
    <t>Salzkotten</t>
  </si>
  <si>
    <t>[188]</t>
  </si>
  <si>
    <t>Dilling</t>
  </si>
  <si>
    <t>Daniela</t>
  </si>
  <si>
    <t>Bad Freienwalde</t>
  </si>
  <si>
    <t xml:space="preserve">Dehling </t>
  </si>
  <si>
    <t>Sascha</t>
  </si>
  <si>
    <t>Dolezych</t>
  </si>
  <si>
    <t>Steve</t>
  </si>
  <si>
    <t>Obernholz</t>
  </si>
  <si>
    <t>Dolphin</t>
  </si>
  <si>
    <t>Bob</t>
  </si>
  <si>
    <t>Renton</t>
  </si>
  <si>
    <t>USA</t>
  </si>
  <si>
    <t>Dörnte</t>
  </si>
  <si>
    <t>Regine</t>
  </si>
  <si>
    <t>Kaltenkirchen</t>
  </si>
  <si>
    <t>Drechsel, Dr.</t>
  </si>
  <si>
    <t>Uwe</t>
  </si>
  <si>
    <t>Bad Elster</t>
  </si>
  <si>
    <t>Dreiser</t>
  </si>
  <si>
    <t>Timo</t>
  </si>
  <si>
    <t>Dintesheim</t>
  </si>
  <si>
    <t>Drexler Prof. Dr.</t>
  </si>
  <si>
    <t>Hans</t>
  </si>
  <si>
    <t>Braunschweig</t>
  </si>
  <si>
    <t>Eberle</t>
  </si>
  <si>
    <t>Dietrich</t>
  </si>
  <si>
    <t>Seevetal</t>
  </si>
  <si>
    <t>Gunla</t>
  </si>
  <si>
    <t>Ehrenberger</t>
  </si>
  <si>
    <t>Wiesbanden</t>
  </si>
  <si>
    <t>Ehrlich</t>
  </si>
  <si>
    <t>Hartmut</t>
  </si>
  <si>
    <t>Lübeck</t>
  </si>
  <si>
    <t>Eichner</t>
  </si>
  <si>
    <t>Sigrid</t>
  </si>
  <si>
    <t>E</t>
  </si>
  <si>
    <t>Eipper</t>
  </si>
  <si>
    <t>Götz W.</t>
  </si>
  <si>
    <t>Eisele</t>
  </si>
  <si>
    <t>Gabriele</t>
  </si>
  <si>
    <t>Rendsburg</t>
  </si>
  <si>
    <t>Eller</t>
  </si>
  <si>
    <t>Grafschaft</t>
  </si>
  <si>
    <t>[304]</t>
  </si>
  <si>
    <t>Elster</t>
  </si>
  <si>
    <t>Dieter Max</t>
  </si>
  <si>
    <t>Erasmus</t>
  </si>
  <si>
    <t>Detlef</t>
  </si>
  <si>
    <t>Bad Münder</t>
  </si>
  <si>
    <t>Erdmann</t>
  </si>
  <si>
    <t>Etzrodt</t>
  </si>
  <si>
    <t>Frank-Ulrich</t>
  </si>
  <si>
    <t>Euverman</t>
  </si>
  <si>
    <t>Herman</t>
  </si>
  <si>
    <t>Zwolle</t>
  </si>
  <si>
    <t>[184]</t>
  </si>
  <si>
    <t>Fehling</t>
  </si>
  <si>
    <t>Christian</t>
  </si>
  <si>
    <t>Marschacht</t>
  </si>
  <si>
    <t>Feldmann</t>
  </si>
  <si>
    <t>[34]</t>
  </si>
  <si>
    <t>Felle</t>
  </si>
  <si>
    <t>Kurt</t>
  </si>
  <si>
    <t>Memmingen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</si>
  <si>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</si>
  <si>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</si>
  <si>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</si>
  <si>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</si>
  <si>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</si>
  <si>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</si>
  <si>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</si>
  <si>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</si>
  <si>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</si>
  <si>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</si>
  <si>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Firmani</t>
  </si>
  <si>
    <t>Mauro</t>
  </si>
  <si>
    <t xml:space="preserve">Roma </t>
  </si>
  <si>
    <t>ITA</t>
  </si>
  <si>
    <t>[391]</t>
  </si>
  <si>
    <t>Fischer</t>
  </si>
  <si>
    <t xml:space="preserve">Marc </t>
  </si>
  <si>
    <t>Salzgitter</t>
  </si>
  <si>
    <t>Franck</t>
  </si>
  <si>
    <t>Arne</t>
  </si>
  <si>
    <t>Hohenaspe</t>
  </si>
  <si>
    <t>Frech</t>
  </si>
  <si>
    <t>Lahnau</t>
  </si>
  <si>
    <t>Frenken</t>
  </si>
  <si>
    <t>Han</t>
  </si>
  <si>
    <t>Stein</t>
  </si>
  <si>
    <t>Frey</t>
  </si>
  <si>
    <t>Otterndorf</t>
  </si>
  <si>
    <t>Friedl</t>
  </si>
  <si>
    <t>Michael Thomas</t>
  </si>
  <si>
    <t>Königs Wusterhausen</t>
  </si>
  <si>
    <t>Froonhoff</t>
  </si>
  <si>
    <t>Rob</t>
  </si>
  <si>
    <t>Amersfoort</t>
  </si>
  <si>
    <t>Frühauf</t>
  </si>
  <si>
    <t>Sylvia</t>
  </si>
  <si>
    <t>Bissendorf</t>
  </si>
  <si>
    <t>Fuchs</t>
  </si>
  <si>
    <t>Jürgen U.</t>
  </si>
  <si>
    <t>Reutlingen</t>
  </si>
  <si>
    <t>Gaemlich</t>
  </si>
  <si>
    <t>Düsseldorf</t>
  </si>
  <si>
    <t>Gargano</t>
  </si>
  <si>
    <t>Angela</t>
  </si>
  <si>
    <t>Barletta</t>
  </si>
  <si>
    <t>Gassner</t>
  </si>
  <si>
    <t>Uli</t>
  </si>
  <si>
    <t>Weiler-Simmerberg</t>
  </si>
  <si>
    <t>Gaudl</t>
  </si>
  <si>
    <t>Manfred</t>
  </si>
  <si>
    <t>Bergen</t>
  </si>
  <si>
    <t>Gebhardt</t>
  </si>
  <si>
    <t>Babanhausen</t>
  </si>
  <si>
    <t>[243]</t>
  </si>
  <si>
    <t>Gehrke</t>
  </si>
  <si>
    <t>Lothar</t>
  </si>
  <si>
    <t>1939-2010</t>
  </si>
  <si>
    <t>Geistert</t>
  </si>
  <si>
    <t>Reinhard</t>
  </si>
  <si>
    <t>Norderstedt</t>
  </si>
  <si>
    <t>[105]</t>
  </si>
  <si>
    <t>Genz</t>
  </si>
  <si>
    <t>Schwarzenbek</t>
  </si>
  <si>
    <t>[261]</t>
  </si>
  <si>
    <t>Gerlach</t>
  </si>
  <si>
    <t>Bergkamen</t>
  </si>
  <si>
    <t>Gickler Dr.</t>
  </si>
  <si>
    <t>Lahnstein</t>
  </si>
  <si>
    <t>Gieler Prof. Dr.</t>
  </si>
  <si>
    <t>Bad Neuenahr</t>
  </si>
  <si>
    <t>Giersberg</t>
  </si>
  <si>
    <t>Bochum</t>
  </si>
  <si>
    <t>Gierse</t>
  </si>
  <si>
    <t>Gerold</t>
  </si>
  <si>
    <t>Wildeshausen</t>
  </si>
  <si>
    <t>Giese</t>
  </si>
  <si>
    <t>Kay</t>
  </si>
  <si>
    <t>Gino</t>
  </si>
  <si>
    <t>Paolo Francesco</t>
  </si>
  <si>
    <t>Novara</t>
  </si>
  <si>
    <t>Gormanns</t>
  </si>
  <si>
    <t>Bramsche</t>
  </si>
  <si>
    <t>Graebel</t>
  </si>
  <si>
    <t>Gunther</t>
  </si>
  <si>
    <t>Duisburg</t>
  </si>
  <si>
    <t>Graubner</t>
  </si>
  <si>
    <t>Gröhn</t>
  </si>
  <si>
    <t>Beate</t>
  </si>
  <si>
    <t xml:space="preserve">Kaltenkirchen </t>
  </si>
  <si>
    <t>Gruhn</t>
  </si>
  <si>
    <t>Grüneberg</t>
  </si>
  <si>
    <t>Hoyerswerda</t>
  </si>
  <si>
    <t>Hahn</t>
  </si>
  <si>
    <t>Alexander</t>
  </si>
  <si>
    <t>Lensahn</t>
  </si>
  <si>
    <t>Haase</t>
  </si>
  <si>
    <t>Falko</t>
  </si>
  <si>
    <t>Hajek</t>
  </si>
  <si>
    <t>Verena</t>
  </si>
  <si>
    <t>Halder</t>
  </si>
  <si>
    <t>Roland</t>
  </si>
  <si>
    <t>Hantscher</t>
  </si>
  <si>
    <t>Suhl-Heinrichs</t>
  </si>
  <si>
    <t>Haschen</t>
  </si>
  <si>
    <t>Kassel</t>
  </si>
  <si>
    <t>Häsler</t>
  </si>
  <si>
    <t>Olaf</t>
  </si>
  <si>
    <t>Haßlinger</t>
  </si>
  <si>
    <t>Marklohe</t>
  </si>
  <si>
    <t>Heeger</t>
  </si>
  <si>
    <t>Rheine</t>
  </si>
  <si>
    <t>Heilers</t>
  </si>
  <si>
    <t>Florian</t>
  </si>
  <si>
    <t>Heinig</t>
  </si>
  <si>
    <t>Marcel</t>
  </si>
  <si>
    <t>Heitfeldt</t>
  </si>
  <si>
    <t>Ulrich</t>
  </si>
  <si>
    <t>Hohenhameln</t>
  </si>
  <si>
    <t>Henke</t>
  </si>
  <si>
    <t>Münsterdorf</t>
  </si>
  <si>
    <t>Henke Dr.</t>
  </si>
  <si>
    <t>Volkmar</t>
  </si>
  <si>
    <t>Heiko</t>
  </si>
  <si>
    <t>Bad Oldesloe</t>
  </si>
  <si>
    <t>[61]</t>
  </si>
  <si>
    <t>Hennecke</t>
  </si>
  <si>
    <t>Hans-Joachim</t>
  </si>
  <si>
    <t>Königslutter</t>
  </si>
  <si>
    <t>Herbst</t>
  </si>
  <si>
    <t xml:space="preserve">Klaus  </t>
  </si>
  <si>
    <t>Mainz</t>
  </si>
  <si>
    <t>Hertinger</t>
  </si>
  <si>
    <t>Bernhard</t>
  </si>
  <si>
    <t>Laudenbach</t>
  </si>
  <si>
    <t>Hesse</t>
  </si>
  <si>
    <t>Jörn</t>
  </si>
  <si>
    <t>Freden</t>
  </si>
  <si>
    <t>Hetzel</t>
  </si>
  <si>
    <t>Hans-Jürgen</t>
  </si>
  <si>
    <t>Ellerbek</t>
  </si>
  <si>
    <t>Heyer</t>
  </si>
  <si>
    <t>Hermann</t>
  </si>
  <si>
    <t>Winningen</t>
  </si>
  <si>
    <t>Hinz</t>
  </si>
  <si>
    <t>Doris</t>
  </si>
  <si>
    <t xml:space="preserve">Eckernförde  </t>
  </si>
  <si>
    <t>Hirschberger</t>
  </si>
  <si>
    <t>Hoffmann</t>
  </si>
  <si>
    <t>Horneburg</t>
  </si>
  <si>
    <t>Jens</t>
  </si>
  <si>
    <t>Laasdorf</t>
  </si>
  <si>
    <t>Honing</t>
  </si>
  <si>
    <t>Gijs</t>
  </si>
  <si>
    <t xml:space="preserve">Blokker </t>
  </si>
  <si>
    <t>Hussel</t>
  </si>
  <si>
    <t>Patrick</t>
  </si>
  <si>
    <t>Springe</t>
  </si>
  <si>
    <t>Höper</t>
  </si>
  <si>
    <t>Hanno</t>
  </si>
  <si>
    <t>Hottas</t>
  </si>
  <si>
    <t>Hotze-Müller</t>
  </si>
  <si>
    <t>Hummel</t>
  </si>
  <si>
    <t>Waldkirch</t>
  </si>
  <si>
    <t>Hunhold</t>
  </si>
  <si>
    <t>Rathenow</t>
  </si>
  <si>
    <t>Huber</t>
  </si>
  <si>
    <t>René</t>
  </si>
  <si>
    <t>Ostrhauderfehn</t>
  </si>
  <si>
    <t>Hunold</t>
  </si>
  <si>
    <t>John Karl</t>
  </si>
  <si>
    <t>Nürnberg</t>
  </si>
  <si>
    <t>Iffert</t>
  </si>
  <si>
    <t>Friedrich</t>
  </si>
  <si>
    <t>Isman</t>
  </si>
  <si>
    <t>Dehen</t>
  </si>
  <si>
    <t>AUT</t>
  </si>
  <si>
    <t>Jaekel</t>
  </si>
  <si>
    <t>Christoph</t>
  </si>
  <si>
    <t>Jäger</t>
  </si>
  <si>
    <t>Mannheim</t>
  </si>
  <si>
    <t>Janßen</t>
  </si>
  <si>
    <t xml:space="preserve">Thorsten </t>
  </si>
  <si>
    <t>Winsen / Luhe</t>
  </si>
  <si>
    <t>Jendrasch</t>
  </si>
  <si>
    <t>Horst</t>
  </si>
  <si>
    <t>Kelkheim/Ts.</t>
  </si>
  <si>
    <t>Jost</t>
  </si>
  <si>
    <t>Karl-Heinz</t>
  </si>
  <si>
    <t>1937-2016</t>
  </si>
  <si>
    <t>Jung</t>
  </si>
  <si>
    <t>1935-2007</t>
  </si>
  <si>
    <t>Jungclaus</t>
  </si>
  <si>
    <t>Wedemark</t>
  </si>
  <si>
    <t>Junker</t>
  </si>
  <si>
    <t xml:space="preserve">Gerd </t>
  </si>
  <si>
    <t>Wallenhorst</t>
  </si>
  <si>
    <t>Kahlert</t>
  </si>
  <si>
    <t>Kaselow</t>
  </si>
  <si>
    <t>Eutin</t>
  </si>
  <si>
    <t>Kater</t>
  </si>
  <si>
    <t>Fuhlen</t>
  </si>
  <si>
    <t>Kelbel</t>
  </si>
  <si>
    <t>Joe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</si>
  <si>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</si>
  <si>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</si>
  <si>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</si>
  <si>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</si>
  <si>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</si>
  <si>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</si>
  <si>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</si>
  <si>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</si>
  <si>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Kieselbach</t>
  </si>
  <si>
    <t>Buchholz</t>
  </si>
  <si>
    <t>Kießling</t>
  </si>
  <si>
    <t>Achim</t>
  </si>
  <si>
    <t>München</t>
  </si>
  <si>
    <t>Kimitta</t>
  </si>
  <si>
    <t>Ernst-Otto</t>
  </si>
  <si>
    <t>Rieseby</t>
  </si>
  <si>
    <t>Klages</t>
  </si>
  <si>
    <t>Martin</t>
  </si>
  <si>
    <t>Hildesheim</t>
  </si>
  <si>
    <t>[333]</t>
  </si>
  <si>
    <t>Klahr</t>
  </si>
  <si>
    <t>Nienburg</t>
  </si>
  <si>
    <t>Klatt</t>
  </si>
  <si>
    <t>Dirk</t>
  </si>
  <si>
    <t>Montabaur</t>
  </si>
  <si>
    <t>Leverkusen</t>
  </si>
  <si>
    <t>Kleinekoort</t>
  </si>
  <si>
    <t>Soest</t>
  </si>
  <si>
    <t>[327]</t>
  </si>
  <si>
    <t>1939-2018</t>
  </si>
  <si>
    <t>Kloss</t>
  </si>
  <si>
    <t>Ingo</t>
  </si>
  <si>
    <t>Koch</t>
  </si>
  <si>
    <t>Steven</t>
  </si>
  <si>
    <t>Meiningen</t>
  </si>
  <si>
    <t>Koczor</t>
  </si>
  <si>
    <t>Carsten</t>
  </si>
  <si>
    <t>Kreuztal</t>
  </si>
  <si>
    <t>Koenig</t>
  </si>
  <si>
    <t>Stade</t>
  </si>
  <si>
    <t>Kohl</t>
  </si>
  <si>
    <t>Heinz-Helmuth</t>
  </si>
  <si>
    <t>Drochtersen-Assel</t>
  </si>
  <si>
    <t>Köhn</t>
  </si>
  <si>
    <t>Erika</t>
  </si>
  <si>
    <t>Tangstedt</t>
  </si>
  <si>
    <t>Koll</t>
  </si>
  <si>
    <t>Bonn</t>
  </si>
  <si>
    <t>Komar</t>
  </si>
  <si>
    <t>Ewald</t>
  </si>
  <si>
    <t>Kopp</t>
  </si>
  <si>
    <t>Tremsbüttel</t>
  </si>
  <si>
    <t>Korölus</t>
  </si>
  <si>
    <t>Markus</t>
  </si>
  <si>
    <t>Freiburg</t>
  </si>
  <si>
    <t>Kortyka</t>
  </si>
  <si>
    <t>Speyer</t>
  </si>
  <si>
    <t>Sara</t>
  </si>
  <si>
    <t xml:space="preserve">Kotman </t>
  </si>
  <si>
    <t>Gerhard</t>
  </si>
  <si>
    <t>Schüttorf</t>
  </si>
  <si>
    <t>Krauss</t>
  </si>
  <si>
    <t>Kammerstein</t>
  </si>
  <si>
    <t>Krieg</t>
  </si>
  <si>
    <t>Stefanie</t>
  </si>
  <si>
    <t>Limburgerhof</t>
  </si>
  <si>
    <t>Körner</t>
  </si>
  <si>
    <t>Leipzig</t>
  </si>
  <si>
    <t>Kröling</t>
  </si>
  <si>
    <t>Matthias</t>
  </si>
  <si>
    <t>Krön</t>
  </si>
  <si>
    <t>Meinulf</t>
  </si>
  <si>
    <t>Kühl</t>
  </si>
  <si>
    <t>Sabine</t>
  </si>
  <si>
    <t>Alveslohe</t>
  </si>
  <si>
    <t>Kuhlmey Dr.</t>
  </si>
  <si>
    <t>Oldenburg</t>
  </si>
  <si>
    <t>Kuhn</t>
  </si>
  <si>
    <t>Sylke</t>
  </si>
  <si>
    <t>Kummer</t>
  </si>
  <si>
    <t>Kurani</t>
  </si>
  <si>
    <t>Hirendra</t>
  </si>
  <si>
    <t>Henstedt-Ulzburg</t>
  </si>
  <si>
    <t>IND</t>
  </si>
  <si>
    <t>Labs</t>
  </si>
  <si>
    <t>Laig</t>
  </si>
  <si>
    <t>Lengerich</t>
  </si>
  <si>
    <t>Rellingen</t>
  </si>
  <si>
    <t>Larimo</t>
  </si>
  <si>
    <t>Tapani</t>
  </si>
  <si>
    <t>Seinäjoki</t>
  </si>
  <si>
    <t>FIN</t>
  </si>
  <si>
    <t>Laube</t>
  </si>
  <si>
    <t>Stüde</t>
  </si>
  <si>
    <t>Leffler</t>
  </si>
  <si>
    <t>Mirko</t>
  </si>
  <si>
    <t>Suhl</t>
  </si>
  <si>
    <t>Luther</t>
  </si>
  <si>
    <t>Neunkirchen am Brand</t>
  </si>
  <si>
    <t>Lehner</t>
  </si>
  <si>
    <t>Bayreuth</t>
  </si>
  <si>
    <t>Leiker</t>
  </si>
  <si>
    <t>Jörg Ulrich</t>
  </si>
  <si>
    <t>Cuxhaven</t>
  </si>
  <si>
    <t>Liebetruth</t>
  </si>
  <si>
    <t>Uetze</t>
  </si>
  <si>
    <t>Liedtke</t>
  </si>
  <si>
    <t>Otto</t>
  </si>
  <si>
    <t>Gifhorn</t>
  </si>
  <si>
    <t>1960-2012</t>
  </si>
  <si>
    <t>Liegmann</t>
  </si>
  <si>
    <t>Osnabrück</t>
  </si>
  <si>
    <t>Lietz</t>
  </si>
  <si>
    <t>Liszewitz</t>
  </si>
  <si>
    <t>Dagmar</t>
  </si>
  <si>
    <t>1962-2017</t>
  </si>
  <si>
    <t>Littwin</t>
  </si>
  <si>
    <t>Rüdiger</t>
  </si>
  <si>
    <t>Dorsten</t>
  </si>
  <si>
    <t>Lo</t>
  </si>
  <si>
    <t>Schek kee</t>
  </si>
  <si>
    <t>Loeber</t>
  </si>
  <si>
    <t>Bornheim</t>
  </si>
  <si>
    <t>Loger</t>
  </si>
  <si>
    <t>Löher</t>
  </si>
  <si>
    <t>Burkhard</t>
  </si>
  <si>
    <t>Wedel</t>
  </si>
  <si>
    <t>Lorber</t>
  </si>
  <si>
    <t>Makuszies</t>
  </si>
  <si>
    <t>Bodo</t>
  </si>
  <si>
    <t>Mantel</t>
  </si>
  <si>
    <t>Fellbach</t>
  </si>
  <si>
    <t>Mehl</t>
  </si>
  <si>
    <t>Wojciech Piotr</t>
  </si>
  <si>
    <t>Stockelsdorf</t>
  </si>
  <si>
    <t>Meinhold</t>
  </si>
  <si>
    <t>Hemer</t>
  </si>
  <si>
    <t>[231]</t>
  </si>
  <si>
    <t>Merker</t>
  </si>
  <si>
    <t>Meyer</t>
  </si>
  <si>
    <t>Merten</t>
  </si>
  <si>
    <t>August</t>
  </si>
  <si>
    <t>Karsten</t>
  </si>
  <si>
    <t>Bad Hersfeld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</si>
  <si>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</si>
  <si>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</si>
  <si>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</si>
  <si>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</si>
  <si>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</si>
  <si>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</si>
  <si>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</si>
  <si>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</si>
  <si>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Möhle</t>
  </si>
  <si>
    <t>Marion</t>
  </si>
  <si>
    <t>Darmstadt</t>
  </si>
  <si>
    <t>Mohr</t>
  </si>
  <si>
    <t>Mörfelden</t>
  </si>
  <si>
    <t>1934-2018</t>
  </si>
  <si>
    <t>Mol</t>
  </si>
  <si>
    <t>Ben</t>
  </si>
  <si>
    <t>Almere</t>
  </si>
  <si>
    <t>Müller</t>
  </si>
  <si>
    <t>Willi</t>
  </si>
  <si>
    <t>Kaltenborn</t>
  </si>
  <si>
    <t>Gerd</t>
  </si>
  <si>
    <t>Havelberg</t>
  </si>
  <si>
    <t>Mütze</t>
  </si>
  <si>
    <t>Willem</t>
  </si>
  <si>
    <t>Heerlen</t>
  </si>
  <si>
    <t>Neuhaus</t>
  </si>
  <si>
    <t>1959-2016</t>
  </si>
  <si>
    <t>Neumann</t>
  </si>
  <si>
    <t xml:space="preserve">Klaus </t>
  </si>
  <si>
    <t>Stuttgart</t>
  </si>
  <si>
    <t>Vellmar</t>
  </si>
  <si>
    <t>Neumeister</t>
  </si>
  <si>
    <t>Gladenbach</t>
  </si>
  <si>
    <t>Tanja</t>
  </si>
  <si>
    <t>Neuenkirchen</t>
  </si>
  <si>
    <t>Niehuß</t>
  </si>
  <si>
    <t>[289]</t>
  </si>
  <si>
    <t>Nielsen</t>
  </si>
  <si>
    <t>Broby</t>
  </si>
  <si>
    <t>Nolte</t>
  </si>
  <si>
    <t>Hannes</t>
  </si>
  <si>
    <t>Orth</t>
  </si>
  <si>
    <t>Ostapenko</t>
  </si>
  <si>
    <t>Tanya</t>
  </si>
  <si>
    <t>Göttingen</t>
  </si>
  <si>
    <t>Pandian</t>
  </si>
  <si>
    <t>Sivabalan</t>
  </si>
  <si>
    <t>Mumbai</t>
  </si>
  <si>
    <t>Papcke</t>
  </si>
  <si>
    <t>Gerd-Rudi</t>
  </si>
  <si>
    <t>Patzold</t>
  </si>
  <si>
    <t>Rick</t>
  </si>
  <si>
    <t xml:space="preserve">Wollongong </t>
  </si>
  <si>
    <t>AUS</t>
  </si>
  <si>
    <t>Peemöller</t>
  </si>
  <si>
    <t xml:space="preserve">Sven </t>
  </si>
  <si>
    <t xml:space="preserve">Peñalba </t>
  </si>
  <si>
    <t>Rafael</t>
  </si>
  <si>
    <t>Buttenheim</t>
  </si>
  <si>
    <t>Penzel</t>
  </si>
  <si>
    <t>[169]</t>
  </si>
  <si>
    <t>Petermann</t>
  </si>
  <si>
    <t>Riedlingen-Zwiefaltendorf</t>
  </si>
  <si>
    <t>Petersen</t>
  </si>
  <si>
    <t>Harald</t>
  </si>
  <si>
    <t>Pflügler</t>
  </si>
  <si>
    <t>Telgte</t>
  </si>
  <si>
    <t>Pielke</t>
  </si>
  <si>
    <t>Kummerfeld</t>
  </si>
  <si>
    <t>Pitz</t>
  </si>
  <si>
    <t>Bad Driburg</t>
  </si>
  <si>
    <t>Porstner</t>
  </si>
  <si>
    <t>Crispin</t>
  </si>
  <si>
    <t>Pöttger</t>
  </si>
  <si>
    <t>Robert</t>
  </si>
  <si>
    <t>Remshalden</t>
  </si>
  <si>
    <t>Preine</t>
  </si>
  <si>
    <t>Gerrit</t>
  </si>
  <si>
    <t>Bomlitz</t>
  </si>
  <si>
    <t>Pufahl</t>
  </si>
  <si>
    <t>Rainer</t>
  </si>
  <si>
    <t>Müssen</t>
  </si>
  <si>
    <t>Punge</t>
  </si>
  <si>
    <t>Pünjer</t>
  </si>
  <si>
    <t>Radzuweit</t>
  </si>
  <si>
    <t>Ramthun</t>
  </si>
  <si>
    <t>Martina</t>
  </si>
  <si>
    <t>Randt</t>
  </si>
  <si>
    <t>Raulf</t>
  </si>
  <si>
    <t>Winsen Luhe</t>
  </si>
  <si>
    <t>Reh</t>
  </si>
  <si>
    <t>Hubertus</t>
  </si>
  <si>
    <t>Bad Krozingen</t>
  </si>
  <si>
    <t>Rehers, Dr.</t>
  </si>
  <si>
    <t>Hans-Werner</t>
  </si>
  <si>
    <t>Reich</t>
  </si>
  <si>
    <t>Ahnatal</t>
  </si>
  <si>
    <t>Romanshorn</t>
  </si>
  <si>
    <t>Reinhard-Miltz</t>
  </si>
  <si>
    <t xml:space="preserve">Gerhard </t>
  </si>
  <si>
    <t>Kreuzlingen</t>
  </si>
  <si>
    <t>Retzlaff</t>
  </si>
  <si>
    <t>Reichart</t>
  </si>
  <si>
    <t>Rolf-Achim</t>
  </si>
  <si>
    <t>Obertshausen</t>
  </si>
  <si>
    <t>Reuter</t>
  </si>
  <si>
    <t>Neustadt</t>
  </si>
  <si>
    <t>Lebach</t>
  </si>
  <si>
    <t>Richter</t>
  </si>
  <si>
    <t>Riedel</t>
  </si>
  <si>
    <t>Karl-Jürgen</t>
  </si>
  <si>
    <t>Zwickau</t>
  </si>
  <si>
    <t>Roßleben</t>
  </si>
  <si>
    <t>Rietkötter</t>
  </si>
  <si>
    <t>Fritz</t>
  </si>
  <si>
    <t>Risch</t>
  </si>
  <si>
    <t>Rizzitelli</t>
  </si>
  <si>
    <t>Michele</t>
  </si>
  <si>
    <t>Roch</t>
  </si>
  <si>
    <t>Karl</t>
  </si>
  <si>
    <t>Rohde</t>
  </si>
  <si>
    <t>Jena</t>
  </si>
  <si>
    <t>Rohwedder</t>
  </si>
  <si>
    <t>Büsum</t>
  </si>
  <si>
    <t>Rolfes</t>
  </si>
  <si>
    <t>Maria</t>
  </si>
  <si>
    <t>Lohne</t>
  </si>
  <si>
    <t>Rosieka</t>
  </si>
  <si>
    <t>Rösner</t>
  </si>
  <si>
    <t>Karl-Ernst</t>
  </si>
  <si>
    <t>Haan</t>
  </si>
  <si>
    <t>Roth, Dr.</t>
  </si>
  <si>
    <t>Sebastian</t>
  </si>
  <si>
    <t>Bischofwswiesen</t>
  </si>
  <si>
    <t>Rüdig</t>
  </si>
  <si>
    <t>Otmar</t>
  </si>
  <si>
    <t>Neuwied</t>
  </si>
  <si>
    <t>Runtze</t>
  </si>
  <si>
    <t>Anja</t>
  </si>
  <si>
    <t>Gudensberg</t>
  </si>
  <si>
    <t>Sachse</t>
  </si>
  <si>
    <t>Sagasser</t>
  </si>
  <si>
    <t>Mario</t>
  </si>
  <si>
    <t>Sandelmann</t>
  </si>
  <si>
    <t>Wilhelmshaven</t>
  </si>
  <si>
    <t>Monika</t>
  </si>
  <si>
    <t>Schacht</t>
  </si>
  <si>
    <t>Schäfers</t>
  </si>
  <si>
    <t>Gottfried</t>
  </si>
  <si>
    <t>Altenberge</t>
  </si>
  <si>
    <t>Scheer</t>
  </si>
  <si>
    <t>Oliver</t>
  </si>
  <si>
    <t>Scheffer</t>
  </si>
  <si>
    <t>Ineke</t>
  </si>
  <si>
    <t>Leens</t>
  </si>
  <si>
    <t>[303]</t>
  </si>
  <si>
    <t>Scheper</t>
  </si>
  <si>
    <t>Thorsten</t>
  </si>
  <si>
    <t>Langförden</t>
  </si>
  <si>
    <t>Scherer</t>
  </si>
  <si>
    <t>Schiebel</t>
  </si>
  <si>
    <t>Dresden</t>
  </si>
  <si>
    <t>1954-2006</t>
  </si>
  <si>
    <t>Schläger</t>
  </si>
  <si>
    <t>Lars</t>
  </si>
  <si>
    <t>Schlosser</t>
  </si>
  <si>
    <t>Bennewitz</t>
  </si>
  <si>
    <t>Schlüter</t>
  </si>
  <si>
    <t>Gabriel</t>
  </si>
  <si>
    <t>Hatzenbühl</t>
  </si>
  <si>
    <t>1949-2016</t>
  </si>
  <si>
    <t>Eva</t>
  </si>
  <si>
    <t>Schmid</t>
  </si>
  <si>
    <t>Schmidt</t>
  </si>
  <si>
    <t>Patrik</t>
  </si>
  <si>
    <t>Wermsdorf</t>
  </si>
  <si>
    <t>Schmidtkonz</t>
  </si>
  <si>
    <t>Forchheim</t>
  </si>
  <si>
    <t>Schmitz</t>
  </si>
  <si>
    <t>Siegfried</t>
  </si>
  <si>
    <t>Schneider</t>
  </si>
  <si>
    <t>Hachenburg</t>
  </si>
  <si>
    <t>Schöll</t>
  </si>
  <si>
    <t>Augsburg</t>
  </si>
  <si>
    <t>Schremmer</t>
  </si>
  <si>
    <t>Plauen</t>
  </si>
  <si>
    <t>Schroeder</t>
  </si>
  <si>
    <t>Christine</t>
  </si>
  <si>
    <t>Schubert</t>
  </si>
  <si>
    <t>Ralf K.</t>
  </si>
  <si>
    <t>Schulte</t>
  </si>
  <si>
    <t>Quickborn</t>
  </si>
  <si>
    <t>Schwanewede</t>
  </si>
  <si>
    <t>Schulz</t>
  </si>
  <si>
    <t>Barsinghausen</t>
  </si>
  <si>
    <t>Schulze</t>
  </si>
  <si>
    <t>Horb</t>
  </si>
  <si>
    <t>Schumacher</t>
  </si>
  <si>
    <t>Gabi</t>
  </si>
  <si>
    <t>Vechta</t>
  </si>
  <si>
    <t>Schütte</t>
  </si>
  <si>
    <t>Heinrich</t>
  </si>
  <si>
    <t>Nordstemmen</t>
  </si>
  <si>
    <t>Schwarz</t>
  </si>
  <si>
    <t>Konrad</t>
  </si>
  <si>
    <t>Barmstedt</t>
  </si>
  <si>
    <t>Schwengler</t>
  </si>
  <si>
    <t>Franz</t>
  </si>
  <si>
    <t>Schwien</t>
  </si>
  <si>
    <t>Wesseln</t>
  </si>
  <si>
    <t>Seeliger</t>
  </si>
  <si>
    <t>Wolfhard</t>
  </si>
  <si>
    <t>Brandenburg</t>
  </si>
  <si>
    <t>1959 -2018</t>
  </si>
  <si>
    <t>Seemann Dr.</t>
  </si>
  <si>
    <t>Tammo</t>
  </si>
  <si>
    <t>Seiberth</t>
  </si>
  <si>
    <t>Baldham</t>
  </si>
  <si>
    <t>Seitz</t>
  </si>
  <si>
    <t>Regensburg</t>
  </si>
  <si>
    <t>Selent</t>
  </si>
  <si>
    <t>Andrea</t>
  </si>
  <si>
    <t>Sembach</t>
  </si>
  <si>
    <t>Kamen</t>
  </si>
  <si>
    <t>Semmelroth</t>
  </si>
  <si>
    <t>Gerno</t>
  </si>
  <si>
    <t>Kleinalmerode</t>
  </si>
  <si>
    <t>Serafin</t>
  </si>
  <si>
    <t>Reinhold</t>
  </si>
  <si>
    <t>Gießen</t>
  </si>
  <si>
    <t>1934-2015</t>
  </si>
  <si>
    <t>Sesterheim</t>
  </si>
  <si>
    <t>Trier</t>
  </si>
  <si>
    <t>Siegert</t>
  </si>
  <si>
    <t>Hellmut</t>
  </si>
  <si>
    <t>[369]</t>
  </si>
  <si>
    <t>Slaaf</t>
  </si>
  <si>
    <t>Sjoerd</t>
  </si>
  <si>
    <t>Groningen</t>
  </si>
  <si>
    <t>Soff</t>
  </si>
  <si>
    <t>Unterwellenborn</t>
  </si>
  <si>
    <t>Sonntag</t>
  </si>
  <si>
    <t>Ostfildern</t>
  </si>
  <si>
    <t>E / I</t>
  </si>
  <si>
    <t>Roman</t>
  </si>
  <si>
    <t>Spieker</t>
  </si>
  <si>
    <t xml:space="preserve">Johann </t>
  </si>
  <si>
    <t>Laar</t>
  </si>
  <si>
    <t>Spatz</t>
  </si>
  <si>
    <t>Erik</t>
  </si>
  <si>
    <t>Spiekermann</t>
  </si>
  <si>
    <t>Sporleder</t>
  </si>
  <si>
    <t>Ole</t>
  </si>
  <si>
    <t>Stahlberg</t>
  </si>
  <si>
    <t>Stampfer</t>
  </si>
  <si>
    <t>Hartmann</t>
  </si>
  <si>
    <t>Völs am Schlern</t>
  </si>
  <si>
    <t>Steckel</t>
  </si>
  <si>
    <t>Elmar</t>
  </si>
  <si>
    <t xml:space="preserve">Weimar-Wolfshausen  </t>
  </si>
  <si>
    <t>Steinberg</t>
  </si>
  <si>
    <t>Antonius</t>
  </si>
  <si>
    <t>Lennestadt</t>
  </si>
  <si>
    <t>Steinbrecher</t>
  </si>
  <si>
    <t>Diethard</t>
  </si>
  <si>
    <t>Cottbus</t>
  </si>
  <si>
    <t>Steuck</t>
  </si>
  <si>
    <t>Ekkehard</t>
  </si>
  <si>
    <t>Taubenheim</t>
  </si>
  <si>
    <t>[67]</t>
  </si>
  <si>
    <t>Stohldreier</t>
  </si>
  <si>
    <t>Stoll</t>
  </si>
  <si>
    <t>Storz</t>
  </si>
  <si>
    <t>Armin</t>
  </si>
  <si>
    <t>Lichtenwald</t>
  </si>
  <si>
    <t>Sweers</t>
  </si>
  <si>
    <t>Emden</t>
  </si>
  <si>
    <t>Szarvas</t>
  </si>
  <si>
    <t>Sonsbeck</t>
  </si>
  <si>
    <t>Szlachetka</t>
  </si>
  <si>
    <t>Barbara</t>
  </si>
  <si>
    <t>POL</t>
  </si>
  <si>
    <t>1956-2005</t>
  </si>
  <si>
    <t>Szlachta</t>
  </si>
  <si>
    <t>Richie</t>
  </si>
  <si>
    <t>Tauber</t>
  </si>
  <si>
    <t>1935-2018</t>
  </si>
  <si>
    <t>Tegge-Walderstein</t>
  </si>
  <si>
    <t>Teicher</t>
  </si>
  <si>
    <t>Ostbevern</t>
  </si>
  <si>
    <t>Teichert</t>
  </si>
  <si>
    <t>[150]</t>
  </si>
  <si>
    <t>Tewes</t>
  </si>
  <si>
    <t>Garrel</t>
  </si>
  <si>
    <t>Themm</t>
  </si>
  <si>
    <t>Nortorf</t>
  </si>
  <si>
    <t>Theuerkorn</t>
  </si>
  <si>
    <t>Thomé</t>
  </si>
  <si>
    <t>Niko</t>
  </si>
  <si>
    <t>Timmerman</t>
  </si>
  <si>
    <t>Herdecke</t>
  </si>
  <si>
    <t>[52]</t>
  </si>
  <si>
    <t>Tomaschewski</t>
  </si>
  <si>
    <t>Crailsheim</t>
  </si>
  <si>
    <t>Törber</t>
  </si>
  <si>
    <t>Traeder</t>
  </si>
  <si>
    <t>Turzynski</t>
  </si>
  <si>
    <t>Ulmschneider</t>
  </si>
  <si>
    <t>Vajen</t>
  </si>
  <si>
    <t>Heino</t>
  </si>
  <si>
    <t>Osterholz-Scharmbeck</t>
  </si>
  <si>
    <t>van Nahmen</t>
  </si>
  <si>
    <t>Alpen</t>
  </si>
  <si>
    <t>[117]</t>
  </si>
  <si>
    <t>Vollmer</t>
  </si>
  <si>
    <t>von Kocemba</t>
  </si>
  <si>
    <t>Rosemarie</t>
  </si>
  <si>
    <t>von Palombini</t>
  </si>
  <si>
    <t>Jobst</t>
  </si>
  <si>
    <t>Bückeburg</t>
  </si>
  <si>
    <t>Walendy</t>
  </si>
  <si>
    <t>Wallesch</t>
  </si>
  <si>
    <t>Geesthacht</t>
  </si>
  <si>
    <t>Waßmer</t>
  </si>
  <si>
    <t>Alfred</t>
  </si>
  <si>
    <t>Aßlar / Werdorf</t>
  </si>
  <si>
    <t>Waye</t>
  </si>
  <si>
    <t>Oswald</t>
  </si>
  <si>
    <t>London</t>
  </si>
  <si>
    <t>[300]</t>
  </si>
  <si>
    <t>Weber</t>
  </si>
  <si>
    <t>Weidemann</t>
  </si>
  <si>
    <t>Friedhelm</t>
  </si>
  <si>
    <t>Weismann</t>
  </si>
  <si>
    <t>Breisach</t>
  </si>
  <si>
    <t>Weitkämper</t>
  </si>
  <si>
    <t>Edewecht</t>
  </si>
  <si>
    <t>Wendefeuer</t>
  </si>
  <si>
    <t>Wenzel Dr.</t>
  </si>
  <si>
    <t>Dortmund</t>
  </si>
  <si>
    <t>Werz</t>
  </si>
  <si>
    <t>Renate</t>
  </si>
  <si>
    <t>Westphal</t>
  </si>
  <si>
    <t>Wieneke</t>
  </si>
  <si>
    <t>Hamfelde</t>
  </si>
  <si>
    <t>Wieser</t>
  </si>
  <si>
    <t>Leonhard</t>
  </si>
  <si>
    <t>[146]</t>
  </si>
  <si>
    <t>Wiethüchter</t>
  </si>
  <si>
    <t>Wilde</t>
  </si>
  <si>
    <t>David</t>
  </si>
  <si>
    <t>Willems</t>
  </si>
  <si>
    <t>André</t>
  </si>
  <si>
    <t>Troisdorf</t>
  </si>
  <si>
    <t>Willner</t>
  </si>
  <si>
    <t>Steinfurt</t>
  </si>
  <si>
    <t>Winkler</t>
  </si>
  <si>
    <t>Ingolf</t>
  </si>
  <si>
    <t>Witt</t>
  </si>
  <si>
    <t>Bruno</t>
  </si>
  <si>
    <t>Zerf</t>
  </si>
  <si>
    <t>Witting Dr.</t>
  </si>
  <si>
    <t>Wuppertal</t>
  </si>
  <si>
    <t>Wolf</t>
  </si>
  <si>
    <t>Röpersdorf</t>
  </si>
  <si>
    <t>Wolfgramm</t>
  </si>
  <si>
    <t>Herford</t>
  </si>
  <si>
    <t>Wrage</t>
  </si>
  <si>
    <t>Jens-Peter</t>
  </si>
  <si>
    <t>Würl</t>
  </si>
  <si>
    <t>Rödinghausen</t>
  </si>
  <si>
    <t>Zeller</t>
  </si>
  <si>
    <t>Ziegler</t>
  </si>
  <si>
    <t xml:space="preserve"> A</t>
  </si>
  <si>
    <t>Anwärter</t>
  </si>
  <si>
    <t>Ehrenmitglied</t>
  </si>
  <si>
    <t>passives Mitglied</t>
  </si>
  <si>
    <t>Zurzeit inaktiv</t>
  </si>
  <si>
    <t>1)</t>
  </si>
  <si>
    <t>Es liegt ausschließlichlich die Anzahl der Läufe vor</t>
  </si>
  <si>
    <t>2)</t>
  </si>
  <si>
    <t>3)</t>
  </si>
  <si>
    <t>Listen liegen vor, Mitgliedsantrag ist aber noch in Bearbeitung</t>
  </si>
  <si>
    <t>Nichtmitglieder des 100 MC, bei ehemaligen Mitglieder alte Mitgliedsnummer in Klammern [   ]</t>
  </si>
  <si>
    <t>verstorben</t>
  </si>
  <si>
    <t>[18]</t>
  </si>
  <si>
    <t>[229]</t>
  </si>
  <si>
    <t>[400]</t>
  </si>
  <si>
    <t>[464]</t>
  </si>
  <si>
    <t>Klinger</t>
  </si>
  <si>
    <t>Sindelfingen</t>
  </si>
  <si>
    <t>Stepponat</t>
  </si>
  <si>
    <t>Bad Homburg</t>
  </si>
  <si>
    <t>Jakob Levi</t>
  </si>
  <si>
    <t>Barz</t>
  </si>
  <si>
    <t>Inka</t>
  </si>
  <si>
    <t>Neu Wulmstorf</t>
  </si>
  <si>
    <t>Neugebauer</t>
  </si>
  <si>
    <t>Katrin</t>
  </si>
  <si>
    <t>Stadthagen</t>
  </si>
  <si>
    <t>Treiber</t>
  </si>
  <si>
    <t>Heidelberg</t>
  </si>
  <si>
    <t>Javed</t>
  </si>
  <si>
    <t>Danger</t>
  </si>
  <si>
    <t>Gottschlich Dr.</t>
  </si>
  <si>
    <t>Rietberg</t>
  </si>
  <si>
    <t>1963-2020</t>
  </si>
  <si>
    <t>1939-2020</t>
  </si>
  <si>
    <t>Nyborg</t>
  </si>
  <si>
    <t>Menzel</t>
  </si>
  <si>
    <t>Sankt Augustin</t>
  </si>
  <si>
    <t>Krause</t>
  </si>
  <si>
    <t>Köhler</t>
  </si>
  <si>
    <t>Tom</t>
  </si>
  <si>
    <t>Heidemann</t>
  </si>
  <si>
    <t>Udo</t>
  </si>
  <si>
    <t>Karczewski</t>
  </si>
  <si>
    <t>Zenon</t>
  </si>
  <si>
    <t>Korioth</t>
  </si>
  <si>
    <t>Bad Salzuflen</t>
  </si>
  <si>
    <t>Deifuß, Dr.</t>
  </si>
  <si>
    <t>Holger</t>
  </si>
  <si>
    <t>Ascheberg</t>
  </si>
  <si>
    <t>Penning</t>
  </si>
  <si>
    <t>Hans-Dieter</t>
  </si>
  <si>
    <t>Leer</t>
  </si>
  <si>
    <t>Reddert</t>
  </si>
  <si>
    <t>Bergisch Gladbach</t>
  </si>
  <si>
    <t>Strack</t>
  </si>
  <si>
    <t>Judith</t>
  </si>
  <si>
    <t>Bettingen</t>
  </si>
  <si>
    <t>Henschel</t>
  </si>
  <si>
    <t>Wanfried</t>
  </si>
  <si>
    <t>Klaus-Dieter</t>
  </si>
  <si>
    <t>Kropp</t>
  </si>
  <si>
    <t>Hilden</t>
  </si>
  <si>
    <t>Weil der Stadt</t>
  </si>
  <si>
    <t>Geestland</t>
  </si>
  <si>
    <t>Breer</t>
  </si>
  <si>
    <t>Pater Tobias</t>
  </si>
  <si>
    <t>Boyde-Wolke</t>
  </si>
  <si>
    <t>Zeuthen</t>
  </si>
  <si>
    <t>Sawilla</t>
  </si>
  <si>
    <t>Berne</t>
  </si>
  <si>
    <t>Magdeburg</t>
  </si>
  <si>
    <t>Baade</t>
  </si>
  <si>
    <t>Mike</t>
  </si>
  <si>
    <t>Wunstorf</t>
  </si>
  <si>
    <t>Georg</t>
  </si>
  <si>
    <t>Henkel</t>
  </si>
  <si>
    <t>[344]</t>
  </si>
  <si>
    <t>[268]</t>
  </si>
  <si>
    <t>[407]</t>
  </si>
  <si>
    <t>[485]</t>
  </si>
  <si>
    <t>Teltow</t>
  </si>
  <si>
    <t>Holzapfel</t>
  </si>
  <si>
    <t xml:space="preserve">Christoph </t>
  </si>
  <si>
    <t>Zachau</t>
  </si>
  <si>
    <t>Axel</t>
  </si>
  <si>
    <t>[128]</t>
  </si>
  <si>
    <t>Tüg-Hilbert</t>
  </si>
  <si>
    <t>Kasseedorf</t>
  </si>
  <si>
    <t>Opl</t>
  </si>
  <si>
    <t>Odenthal</t>
  </si>
  <si>
    <t>Mnich</t>
  </si>
  <si>
    <t>Wolfgang Peter</t>
  </si>
  <si>
    <t>Habedank</t>
  </si>
  <si>
    <t>Warburg</t>
  </si>
  <si>
    <t>Erftstadt</t>
  </si>
  <si>
    <t>Abenhardt</t>
  </si>
  <si>
    <t>Lüdtke</t>
  </si>
  <si>
    <t>Mukir</t>
  </si>
  <si>
    <t>Gluhic</t>
  </si>
  <si>
    <t>BIH</t>
  </si>
  <si>
    <t>Karklis</t>
  </si>
  <si>
    <t>Ute</t>
  </si>
  <si>
    <t>Steinhagen</t>
  </si>
  <si>
    <t>Zwilling</t>
  </si>
  <si>
    <t>Bad Soden</t>
  </si>
  <si>
    <t>Grebe</t>
  </si>
  <si>
    <t>Sven</t>
  </si>
  <si>
    <t>Schauenburg</t>
  </si>
  <si>
    <t>Berkath</t>
  </si>
  <si>
    <t>Braemer</t>
  </si>
  <si>
    <t>Petra</t>
  </si>
  <si>
    <t>Walsrode</t>
  </si>
  <si>
    <t>Bruns</t>
  </si>
  <si>
    <t>Annette</t>
  </si>
  <si>
    <t>Bad Dürkheim</t>
  </si>
  <si>
    <t>Stephan</t>
  </si>
  <si>
    <t>Hammann</t>
  </si>
  <si>
    <t>1950-2021</t>
  </si>
  <si>
    <t>Lange</t>
  </si>
  <si>
    <t>[349]</t>
  </si>
  <si>
    <t>[203]</t>
  </si>
  <si>
    <t>[353]</t>
  </si>
  <si>
    <t>1929 - 2021</t>
  </si>
  <si>
    <t>Emmerthal</t>
  </si>
  <si>
    <t>Gleichmann</t>
  </si>
  <si>
    <t>Ronny</t>
  </si>
  <si>
    <t>Erfurt</t>
  </si>
  <si>
    <t>Ulrich Martin</t>
  </si>
  <si>
    <t>Dörr</t>
  </si>
  <si>
    <t>Harthausen</t>
  </si>
  <si>
    <t>Kühne</t>
  </si>
  <si>
    <t>Ditzingen</t>
  </si>
  <si>
    <t>Kuhlmann Dr.</t>
  </si>
  <si>
    <t>Klopfer</t>
  </si>
  <si>
    <t>Kahlmeyer</t>
  </si>
  <si>
    <t>Messerschmidt</t>
  </si>
  <si>
    <t>Lutz</t>
  </si>
  <si>
    <t>von der Ahé</t>
  </si>
  <si>
    <t>Langenhagen</t>
  </si>
  <si>
    <t>Jockgrim</t>
  </si>
  <si>
    <t>1926 - 2021</t>
  </si>
  <si>
    <t>Brendemühl</t>
  </si>
  <si>
    <t>Lontzen</t>
  </si>
  <si>
    <t>Buis</t>
  </si>
  <si>
    <t>Midwoud</t>
  </si>
  <si>
    <t>Bartz</t>
  </si>
  <si>
    <t>Kremmen</t>
  </si>
  <si>
    <t>Baumann</t>
  </si>
  <si>
    <t>Clever, Dr.</t>
  </si>
  <si>
    <t>BEL</t>
  </si>
  <si>
    <t>[194]</t>
  </si>
  <si>
    <t>[316]</t>
  </si>
  <si>
    <t>Wietze</t>
  </si>
  <si>
    <t>[379]</t>
  </si>
  <si>
    <t>Zach</t>
  </si>
  <si>
    <t>Waiblingen</t>
  </si>
  <si>
    <t>1952-2022</t>
  </si>
  <si>
    <t>Klotz</t>
  </si>
  <si>
    <t>Geier</t>
  </si>
  <si>
    <t>Plochingen</t>
  </si>
  <si>
    <t>1963-2022</t>
  </si>
  <si>
    <t>Irina</t>
  </si>
  <si>
    <t>Stelling</t>
  </si>
  <si>
    <t>Nicola</t>
  </si>
  <si>
    <t>Pluta</t>
  </si>
  <si>
    <t>Lotte</t>
  </si>
  <si>
    <t>Petri</t>
  </si>
  <si>
    <t>Rensmann</t>
  </si>
  <si>
    <t>Bawinkel</t>
  </si>
  <si>
    <t>1952 - 2022</t>
  </si>
  <si>
    <t>Apfelstädt</t>
  </si>
  <si>
    <t>Niedick</t>
  </si>
  <si>
    <t xml:space="preserve">                                                    Gesamtstatistik 100 MC zum 31.12.2022 mit Nichtmitgliedern               Michael Kiene, 15.01.2023</t>
  </si>
  <si>
    <t>Listen liegen vor, aber Mitglied erst nach dem 31.12.2022</t>
  </si>
  <si>
    <t>[302]</t>
  </si>
  <si>
    <t>[364]</t>
  </si>
  <si>
    <t>[275]</t>
  </si>
  <si>
    <t>Damerow</t>
  </si>
  <si>
    <t>Raymond</t>
  </si>
  <si>
    <t>Hürth</t>
  </si>
  <si>
    <t>[494]</t>
  </si>
  <si>
    <t>Jagemann</t>
  </si>
  <si>
    <t>Felser Dr.</t>
  </si>
  <si>
    <t>Korschenbroich</t>
  </si>
  <si>
    <t>Bad Soden Salmünster</t>
  </si>
  <si>
    <t>Naik</t>
  </si>
  <si>
    <t>Tukaram</t>
  </si>
  <si>
    <t>Wanawadi Pune</t>
  </si>
  <si>
    <t>Seebode</t>
  </si>
  <si>
    <t>Lindhorst</t>
  </si>
  <si>
    <t>[79]</t>
  </si>
  <si>
    <t>Christopher</t>
  </si>
  <si>
    <t>Greenaway</t>
  </si>
  <si>
    <t>Ostertag</t>
  </si>
  <si>
    <t>Eberhard</t>
  </si>
  <si>
    <t>Pahmeyer</t>
  </si>
  <si>
    <t>2.)</t>
  </si>
  <si>
    <t>1.)</t>
  </si>
  <si>
    <t>Grosser</t>
  </si>
  <si>
    <t>Bassum</t>
  </si>
  <si>
    <t>Lachmann</t>
  </si>
  <si>
    <t>Wehretal</t>
  </si>
  <si>
    <t>Knaack</t>
  </si>
  <si>
    <t>Tobias</t>
  </si>
  <si>
    <t>Funke</t>
  </si>
  <si>
    <t>Arne Andre</t>
  </si>
  <si>
    <t>Scheele</t>
  </si>
  <si>
    <t>Essen</t>
  </si>
  <si>
    <t>Menzhausen</t>
  </si>
  <si>
    <t>3.)</t>
  </si>
  <si>
    <t>Molitor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</si>
</sst>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_-* #,##0.0_-;\-* #,##0.0_-;_-* &quot;-&quot;??_-;_-@_-"/>
    <numFmt numFmtId="171" formatCode="_-* #,##0_-;\-* #,##0_-;_-* &quot;-&quot;??_-;_-@_-"/>
  </numFmts>
  <fonts count="68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8"/>
      <name val="NDRSans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53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5"/>
      <name val="Arial"/>
      <family val="2"/>
    </font>
    <font>
      <b/>
      <sz val="8"/>
      <color theme="5"/>
      <name val="Arial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1" fontId="1" fillId="0" borderId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164" fontId="18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164" fontId="8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14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9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 shrinkToFit="1"/>
    </xf>
    <xf numFmtId="0" fontId="63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 shrinkToFit="1"/>
    </xf>
    <xf numFmtId="164" fontId="65" fillId="0" borderId="0" xfId="0" applyNumberFormat="1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shrinkToFit="1"/>
    </xf>
    <xf numFmtId="3" fontId="66" fillId="33" borderId="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14" fontId="66" fillId="0" borderId="0" xfId="0" applyNumberFormat="1" applyFont="1" applyFill="1" applyBorder="1" applyAlignment="1">
      <alignment horizontal="center" vertical="center" shrinkToFit="1"/>
    </xf>
    <xf numFmtId="14" fontId="9" fillId="0" borderId="0" xfId="0" applyNumberFormat="1" applyFont="1" applyFill="1" applyBorder="1" applyAlignment="1">
      <alignment horizontal="center" vertical="center" shrinkToFit="1"/>
    </xf>
    <xf numFmtId="0" fontId="66" fillId="0" borderId="0" xfId="0" applyFont="1" applyFill="1" applyBorder="1" applyAlignment="1">
      <alignment vertical="center" shrinkToFit="1"/>
    </xf>
    <xf numFmtId="0" fontId="67" fillId="0" borderId="0" xfId="0" applyFont="1" applyAlignment="1">
      <alignment vertical="center"/>
    </xf>
    <xf numFmtId="0" fontId="66" fillId="33" borderId="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09"/>
  <sheetViews>
    <sheetView tabSelected="1" zoomScale="200" zoomScaleNormal="200" zoomScalePageLayoutView="0" workbookViewId="0" topLeftCell="A1">
      <selection activeCell="A1" sqref="A1"/>
    </sheetView>
  </sheetViews>
  <sheetFormatPr defaultColWidth="10.851562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9.00390625" style="2" bestFit="1" customWidth="1"/>
    <col min="9" max="9" width="6.28125" style="2" customWidth="1"/>
    <col min="10" max="10" width="7.7109375" style="3" bestFit="1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97" t="s">
        <v>1121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256" ht="12.75" customHeight="1">
      <c r="A6" s="9" t="s">
        <v>387</v>
      </c>
      <c r="B6" s="9" t="s">
        <v>221</v>
      </c>
      <c r="C6" s="9" t="s">
        <v>60</v>
      </c>
      <c r="D6" s="10">
        <v>1956</v>
      </c>
      <c r="E6" s="11" t="s">
        <v>17</v>
      </c>
      <c r="F6" s="11">
        <v>1</v>
      </c>
      <c r="G6" s="11"/>
      <c r="H6" s="6">
        <v>2669</v>
      </c>
      <c r="I6" s="6">
        <v>493</v>
      </c>
      <c r="J6" s="15">
        <f aca="true" t="shared" si="0" ref="J6:J37">H6+I6</f>
        <v>3162</v>
      </c>
      <c r="K6" s="6"/>
      <c r="L6" s="6">
        <v>1</v>
      </c>
      <c r="M6" s="81">
        <v>44926</v>
      </c>
      <c r="O6" s="16"/>
      <c r="P6" s="16"/>
      <c r="Q6" s="16"/>
      <c r="R6" s="16"/>
      <c r="S6" s="16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18" customFormat="1" ht="12.75" customHeight="1">
      <c r="A7" s="9" t="s">
        <v>197</v>
      </c>
      <c r="B7" s="34" t="s">
        <v>198</v>
      </c>
      <c r="C7" s="9" t="s">
        <v>72</v>
      </c>
      <c r="D7" s="10">
        <v>1940</v>
      </c>
      <c r="E7" s="11" t="s">
        <v>17</v>
      </c>
      <c r="F7" s="11">
        <v>4</v>
      </c>
      <c r="G7" s="11" t="s">
        <v>199</v>
      </c>
      <c r="H7" s="6">
        <v>1455</v>
      </c>
      <c r="I7" s="6">
        <v>858</v>
      </c>
      <c r="J7" s="15">
        <f t="shared" si="0"/>
        <v>2313</v>
      </c>
      <c r="K7" s="6"/>
      <c r="L7" s="6">
        <v>2</v>
      </c>
      <c r="M7" s="81">
        <v>44926</v>
      </c>
      <c r="N7" s="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12.75" customHeight="1">
      <c r="A8" s="9" t="s">
        <v>597</v>
      </c>
      <c r="B8" s="9" t="s">
        <v>598</v>
      </c>
      <c r="C8" s="9" t="s">
        <v>599</v>
      </c>
      <c r="D8" s="10">
        <v>1956</v>
      </c>
      <c r="E8" s="6" t="s">
        <v>143</v>
      </c>
      <c r="F8" s="11">
        <v>254</v>
      </c>
      <c r="G8" s="11"/>
      <c r="H8" s="6">
        <v>767</v>
      </c>
      <c r="I8" s="6">
        <v>1052</v>
      </c>
      <c r="J8" s="15">
        <f t="shared" si="0"/>
        <v>1819</v>
      </c>
      <c r="K8" s="33"/>
      <c r="L8" s="6">
        <v>3</v>
      </c>
      <c r="M8" s="81">
        <v>44926</v>
      </c>
      <c r="N8" s="40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ht="12.75" customHeight="1">
      <c r="A9" s="9" t="s">
        <v>570</v>
      </c>
      <c r="B9" s="9" t="s">
        <v>354</v>
      </c>
      <c r="C9" s="9" t="s">
        <v>60</v>
      </c>
      <c r="D9" s="10">
        <v>1939</v>
      </c>
      <c r="E9" s="6" t="s">
        <v>17</v>
      </c>
      <c r="F9" s="11">
        <v>2</v>
      </c>
      <c r="G9" s="11" t="s">
        <v>818</v>
      </c>
      <c r="H9" s="6">
        <v>1189</v>
      </c>
      <c r="I9" s="6">
        <v>430</v>
      </c>
      <c r="J9" s="15">
        <f t="shared" si="0"/>
        <v>1619</v>
      </c>
      <c r="K9" s="33"/>
      <c r="L9" s="6">
        <v>4</v>
      </c>
      <c r="M9" s="17">
        <v>43646</v>
      </c>
      <c r="O9" s="16"/>
      <c r="P9" s="16"/>
      <c r="Q9" s="16"/>
      <c r="R9" s="16"/>
      <c r="S9" s="16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s="16" customFormat="1" ht="12.75" customHeight="1">
      <c r="A10" s="9" t="s">
        <v>896</v>
      </c>
      <c r="B10" s="9" t="s">
        <v>394</v>
      </c>
      <c r="C10" s="9" t="s">
        <v>897</v>
      </c>
      <c r="D10" s="10">
        <v>1972</v>
      </c>
      <c r="E10" s="6" t="s">
        <v>17</v>
      </c>
      <c r="F10" s="11">
        <v>12</v>
      </c>
      <c r="G10" s="11"/>
      <c r="H10" s="6">
        <v>1157</v>
      </c>
      <c r="I10" s="6">
        <v>319</v>
      </c>
      <c r="J10" s="15">
        <f t="shared" si="0"/>
        <v>1476</v>
      </c>
      <c r="K10" s="33"/>
      <c r="L10" s="6">
        <v>5</v>
      </c>
      <c r="M10" s="81">
        <v>44926</v>
      </c>
      <c r="N10" s="1"/>
      <c r="O10" s="4"/>
      <c r="P10" s="4"/>
      <c r="Q10" s="4"/>
      <c r="R10" s="4"/>
      <c r="S10" s="4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s="16" customFormat="1" ht="12.75" customHeight="1">
      <c r="A11" s="9" t="s">
        <v>188</v>
      </c>
      <c r="B11" s="9" t="s">
        <v>189</v>
      </c>
      <c r="C11" s="9" t="s">
        <v>190</v>
      </c>
      <c r="D11" s="10">
        <v>1951</v>
      </c>
      <c r="E11" s="6" t="s">
        <v>17</v>
      </c>
      <c r="F11" s="11">
        <v>103</v>
      </c>
      <c r="G11" s="11"/>
      <c r="H11" s="6">
        <v>1101</v>
      </c>
      <c r="I11" s="6">
        <v>313</v>
      </c>
      <c r="J11" s="15">
        <f t="shared" si="0"/>
        <v>1414</v>
      </c>
      <c r="K11" s="33"/>
      <c r="L11" s="6">
        <v>6</v>
      </c>
      <c r="M11" s="81">
        <v>44926</v>
      </c>
      <c r="N11" s="1"/>
      <c r="O11" s="37"/>
      <c r="P11" s="37"/>
      <c r="Q11" s="37"/>
      <c r="R11" s="38"/>
      <c r="S11" s="39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16" customFormat="1" ht="12.75" customHeight="1">
      <c r="A12" s="9" t="s">
        <v>918</v>
      </c>
      <c r="B12" s="9" t="s">
        <v>111</v>
      </c>
      <c r="C12" s="9" t="s">
        <v>919</v>
      </c>
      <c r="D12" s="10">
        <v>1946</v>
      </c>
      <c r="E12" s="6" t="s">
        <v>17</v>
      </c>
      <c r="F12" s="11">
        <v>42</v>
      </c>
      <c r="G12" s="11"/>
      <c r="H12" s="6">
        <v>1156</v>
      </c>
      <c r="I12" s="6">
        <v>155</v>
      </c>
      <c r="J12" s="15">
        <f t="shared" si="0"/>
        <v>1311</v>
      </c>
      <c r="K12" s="33"/>
      <c r="L12" s="6">
        <v>7</v>
      </c>
      <c r="M12" s="17">
        <v>44561</v>
      </c>
      <c r="N12" s="1"/>
      <c r="O12" s="4"/>
      <c r="P12" s="4"/>
      <c r="Q12" s="4"/>
      <c r="R12" s="4"/>
      <c r="S12" s="4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24" customFormat="1" ht="12.75" customHeight="1">
      <c r="A13" s="9" t="s">
        <v>602</v>
      </c>
      <c r="B13" s="9" t="s">
        <v>603</v>
      </c>
      <c r="C13" s="9" t="s">
        <v>604</v>
      </c>
      <c r="D13" s="10">
        <v>1952</v>
      </c>
      <c r="E13" s="6" t="s">
        <v>17</v>
      </c>
      <c r="F13" s="11">
        <v>53</v>
      </c>
      <c r="G13" s="11"/>
      <c r="H13" s="6">
        <v>630</v>
      </c>
      <c r="I13" s="6">
        <v>614</v>
      </c>
      <c r="J13" s="15">
        <f t="shared" si="0"/>
        <v>1244</v>
      </c>
      <c r="K13" s="33"/>
      <c r="L13" s="6">
        <v>8</v>
      </c>
      <c r="M13" s="81">
        <v>44926</v>
      </c>
      <c r="N13" s="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2.75" customHeight="1">
      <c r="A14" s="9" t="s">
        <v>890</v>
      </c>
      <c r="B14" s="34" t="s">
        <v>891</v>
      </c>
      <c r="C14" s="9" t="s">
        <v>46</v>
      </c>
      <c r="D14" s="10">
        <v>1944</v>
      </c>
      <c r="E14" s="6" t="s">
        <v>17</v>
      </c>
      <c r="F14" s="11">
        <v>118</v>
      </c>
      <c r="G14" s="11"/>
      <c r="H14" s="6">
        <v>1005</v>
      </c>
      <c r="I14" s="6">
        <v>213</v>
      </c>
      <c r="J14" s="15">
        <f t="shared" si="0"/>
        <v>1218</v>
      </c>
      <c r="K14" s="33"/>
      <c r="L14" s="6">
        <v>9</v>
      </c>
      <c r="M14" s="81">
        <v>44926</v>
      </c>
      <c r="O14" s="24"/>
      <c r="P14" s="24"/>
      <c r="Q14" s="24"/>
      <c r="R14" s="24"/>
      <c r="S14" s="24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31" customFormat="1" ht="12.75" customHeight="1">
      <c r="A15" s="9" t="s">
        <v>882</v>
      </c>
      <c r="B15" s="9" t="s">
        <v>576</v>
      </c>
      <c r="C15" s="9" t="s">
        <v>817</v>
      </c>
      <c r="D15" s="10">
        <v>1962</v>
      </c>
      <c r="E15" s="6" t="s">
        <v>17</v>
      </c>
      <c r="F15" s="11">
        <v>202</v>
      </c>
      <c r="G15" s="11"/>
      <c r="H15" s="6">
        <v>777</v>
      </c>
      <c r="I15" s="6">
        <v>371</v>
      </c>
      <c r="J15" s="15">
        <f t="shared" si="0"/>
        <v>1148</v>
      </c>
      <c r="K15" s="33"/>
      <c r="L15" s="6">
        <v>10</v>
      </c>
      <c r="M15" s="81">
        <v>44926</v>
      </c>
      <c r="N15" s="1"/>
      <c r="O15" s="18"/>
      <c r="P15" s="18"/>
      <c r="Q15" s="18"/>
      <c r="R15" s="18"/>
      <c r="S15" s="18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24" customFormat="1" ht="12.75" customHeight="1">
      <c r="A16" s="9" t="s">
        <v>761</v>
      </c>
      <c r="B16" s="34" t="s">
        <v>762</v>
      </c>
      <c r="C16" s="9" t="s">
        <v>60</v>
      </c>
      <c r="D16" s="10">
        <v>1958</v>
      </c>
      <c r="E16" s="6" t="s">
        <v>17</v>
      </c>
      <c r="F16" s="11">
        <v>257</v>
      </c>
      <c r="G16" s="11"/>
      <c r="H16" s="6">
        <v>888</v>
      </c>
      <c r="I16" s="6">
        <v>204</v>
      </c>
      <c r="J16" s="15">
        <f t="shared" si="0"/>
        <v>1092</v>
      </c>
      <c r="K16" s="33"/>
      <c r="L16" s="6">
        <v>11</v>
      </c>
      <c r="M16" s="81">
        <v>44926</v>
      </c>
      <c r="N16" s="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s="32" customFormat="1" ht="12.75" customHeight="1">
      <c r="A17" s="5" t="s">
        <v>270</v>
      </c>
      <c r="B17" s="43" t="s">
        <v>271</v>
      </c>
      <c r="C17" s="9" t="s">
        <v>272</v>
      </c>
      <c r="D17" s="10">
        <v>1961</v>
      </c>
      <c r="E17" s="6" t="s">
        <v>241</v>
      </c>
      <c r="F17" s="6">
        <v>115</v>
      </c>
      <c r="G17" s="6"/>
      <c r="H17" s="6">
        <v>735</v>
      </c>
      <c r="I17" s="6">
        <v>319</v>
      </c>
      <c r="J17" s="15">
        <f t="shared" si="0"/>
        <v>1054</v>
      </c>
      <c r="K17" s="6"/>
      <c r="L17" s="6">
        <v>12</v>
      </c>
      <c r="M17" s="81">
        <v>44926</v>
      </c>
      <c r="N17" s="1"/>
      <c r="O17" s="45"/>
      <c r="P17" s="45"/>
      <c r="Q17" s="45"/>
      <c r="R17" s="45"/>
      <c r="S17" s="45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s="24" customFormat="1" ht="12.75" customHeight="1">
      <c r="A18" s="9" t="s">
        <v>589</v>
      </c>
      <c r="B18" s="9" t="s">
        <v>590</v>
      </c>
      <c r="C18" s="9" t="s">
        <v>591</v>
      </c>
      <c r="D18" s="10">
        <v>1949</v>
      </c>
      <c r="E18" s="6" t="s">
        <v>143</v>
      </c>
      <c r="F18" s="11">
        <v>37</v>
      </c>
      <c r="G18" s="11"/>
      <c r="H18" s="6">
        <v>843</v>
      </c>
      <c r="I18" s="6">
        <v>211</v>
      </c>
      <c r="J18" s="15">
        <f t="shared" si="0"/>
        <v>1054</v>
      </c>
      <c r="K18" s="33"/>
      <c r="L18" s="6">
        <v>12</v>
      </c>
      <c r="M18" s="81">
        <v>44926</v>
      </c>
      <c r="N18" s="1"/>
      <c r="O18"/>
      <c r="P18"/>
      <c r="Q18"/>
      <c r="R18"/>
      <c r="S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19" s="24" customFormat="1" ht="12.75" customHeight="1">
      <c r="A19" s="9" t="s">
        <v>691</v>
      </c>
      <c r="B19" s="9" t="s">
        <v>692</v>
      </c>
      <c r="C19" s="9" t="s">
        <v>272</v>
      </c>
      <c r="D19" s="10">
        <v>1946</v>
      </c>
      <c r="E19" s="6" t="s">
        <v>241</v>
      </c>
      <c r="F19" s="11">
        <v>116</v>
      </c>
      <c r="G19" s="11"/>
      <c r="H19" s="6">
        <v>757</v>
      </c>
      <c r="I19" s="6">
        <v>295</v>
      </c>
      <c r="J19" s="15">
        <f t="shared" si="0"/>
        <v>1052</v>
      </c>
      <c r="K19" s="33"/>
      <c r="L19" s="6">
        <v>14</v>
      </c>
      <c r="M19" s="81">
        <v>44926</v>
      </c>
      <c r="N19" s="1"/>
      <c r="O19" s="4"/>
      <c r="P19" s="4"/>
      <c r="Q19" s="4"/>
      <c r="R19" s="4"/>
      <c r="S19" s="4"/>
    </row>
    <row r="20" spans="1:256" s="25" customFormat="1" ht="12.75" customHeight="1">
      <c r="A20" s="56" t="s">
        <v>437</v>
      </c>
      <c r="B20" s="56" t="s">
        <v>74</v>
      </c>
      <c r="C20" s="56" t="s">
        <v>438</v>
      </c>
      <c r="D20" s="57">
        <v>1971</v>
      </c>
      <c r="E20" s="21" t="s">
        <v>17</v>
      </c>
      <c r="F20" s="21">
        <v>308</v>
      </c>
      <c r="G20" s="21"/>
      <c r="H20" s="22">
        <v>688</v>
      </c>
      <c r="I20" s="22">
        <v>360</v>
      </c>
      <c r="J20" s="23">
        <f t="shared" si="0"/>
        <v>1048</v>
      </c>
      <c r="K20" s="22"/>
      <c r="L20" s="6">
        <v>15</v>
      </c>
      <c r="M20" s="81">
        <v>44926</v>
      </c>
      <c r="N20" s="1"/>
      <c r="O20" s="4"/>
      <c r="P20" s="4"/>
      <c r="Q20" s="4"/>
      <c r="R20" s="4"/>
      <c r="S20" s="4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13" ht="12.75" customHeight="1">
      <c r="A21" s="46" t="s">
        <v>811</v>
      </c>
      <c r="B21" s="46" t="s">
        <v>812</v>
      </c>
      <c r="C21" s="46" t="s">
        <v>813</v>
      </c>
      <c r="D21" s="47">
        <v>1952</v>
      </c>
      <c r="E21" s="48" t="s">
        <v>143</v>
      </c>
      <c r="F21" s="48">
        <v>99</v>
      </c>
      <c r="G21" s="48"/>
      <c r="H21" s="49">
        <v>872</v>
      </c>
      <c r="I21" s="49">
        <v>138</v>
      </c>
      <c r="J21" s="50">
        <f t="shared" si="0"/>
        <v>1010</v>
      </c>
      <c r="K21" s="49"/>
      <c r="L21" s="49">
        <v>16</v>
      </c>
      <c r="M21" s="51" t="s">
        <v>1118</v>
      </c>
    </row>
    <row r="22" spans="1:256" s="16" customFormat="1" ht="12.75" customHeight="1">
      <c r="A22" s="5" t="s">
        <v>236</v>
      </c>
      <c r="B22" s="43" t="s">
        <v>237</v>
      </c>
      <c r="C22" s="5" t="s">
        <v>60</v>
      </c>
      <c r="D22" s="10">
        <v>1955</v>
      </c>
      <c r="E22" s="11" t="s">
        <v>17</v>
      </c>
      <c r="F22" s="11">
        <v>458</v>
      </c>
      <c r="G22" s="6"/>
      <c r="H22" s="6">
        <v>723</v>
      </c>
      <c r="I22" s="6">
        <v>254</v>
      </c>
      <c r="J22" s="15">
        <f t="shared" si="0"/>
        <v>977</v>
      </c>
      <c r="K22" s="6"/>
      <c r="L22" s="6">
        <v>17</v>
      </c>
      <c r="M22" s="81">
        <v>44926</v>
      </c>
      <c r="N22" s="1"/>
      <c r="O22" s="18"/>
      <c r="P22" s="18"/>
      <c r="Q22" s="18"/>
      <c r="R22" s="18"/>
      <c r="S22" s="18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19" ht="12.75" customHeight="1">
      <c r="A23" s="9" t="s">
        <v>421</v>
      </c>
      <c r="B23" s="55" t="s">
        <v>422</v>
      </c>
      <c r="C23" s="19" t="s">
        <v>423</v>
      </c>
      <c r="D23" s="20">
        <v>1956</v>
      </c>
      <c r="E23" s="11" t="s">
        <v>17</v>
      </c>
      <c r="F23" s="20">
        <v>323</v>
      </c>
      <c r="G23" s="21"/>
      <c r="H23" s="20">
        <v>799</v>
      </c>
      <c r="I23" s="22">
        <v>170</v>
      </c>
      <c r="J23" s="23">
        <f t="shared" si="0"/>
        <v>969</v>
      </c>
      <c r="K23" s="22"/>
      <c r="L23" s="6">
        <v>18</v>
      </c>
      <c r="M23" s="91">
        <v>44926</v>
      </c>
      <c r="O23" s="37"/>
      <c r="P23" s="37"/>
      <c r="Q23" s="37"/>
      <c r="R23" s="38"/>
      <c r="S23" s="39"/>
    </row>
    <row r="24" spans="1:19" ht="12.75" customHeight="1">
      <c r="A24" s="9" t="s">
        <v>775</v>
      </c>
      <c r="B24" s="9" t="s">
        <v>776</v>
      </c>
      <c r="C24" s="9" t="s">
        <v>777</v>
      </c>
      <c r="D24" s="10">
        <v>1956</v>
      </c>
      <c r="E24" s="6" t="s">
        <v>17</v>
      </c>
      <c r="F24" s="11">
        <v>137</v>
      </c>
      <c r="G24" s="11"/>
      <c r="H24" s="6">
        <v>627</v>
      </c>
      <c r="I24" s="6">
        <v>302</v>
      </c>
      <c r="J24" s="15">
        <f t="shared" si="0"/>
        <v>929</v>
      </c>
      <c r="K24" s="33"/>
      <c r="L24" s="6">
        <v>19</v>
      </c>
      <c r="M24" s="81">
        <v>44926</v>
      </c>
      <c r="O24" s="16"/>
      <c r="P24" s="16"/>
      <c r="Q24" s="16"/>
      <c r="R24" s="16"/>
      <c r="S24" s="16"/>
    </row>
    <row r="25" spans="1:256" s="16" customFormat="1" ht="12.75" customHeight="1">
      <c r="A25" s="9" t="s">
        <v>578</v>
      </c>
      <c r="B25" s="9" t="s">
        <v>579</v>
      </c>
      <c r="C25" s="9" t="s">
        <v>580</v>
      </c>
      <c r="D25" s="10">
        <v>1954</v>
      </c>
      <c r="E25" s="6" t="s">
        <v>17</v>
      </c>
      <c r="F25" s="11">
        <v>237</v>
      </c>
      <c r="G25" s="11"/>
      <c r="H25" s="6">
        <v>544</v>
      </c>
      <c r="I25" s="6">
        <v>360</v>
      </c>
      <c r="J25" s="15">
        <f t="shared" si="0"/>
        <v>904</v>
      </c>
      <c r="K25" s="33"/>
      <c r="L25" s="6">
        <v>20</v>
      </c>
      <c r="M25" s="81">
        <v>44926</v>
      </c>
      <c r="N25" s="1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19" ht="12.75" customHeight="1">
      <c r="A26" s="9" t="s">
        <v>716</v>
      </c>
      <c r="B26" s="9" t="s">
        <v>717</v>
      </c>
      <c r="C26" s="9" t="s">
        <v>513</v>
      </c>
      <c r="D26" s="10">
        <v>1965</v>
      </c>
      <c r="E26" s="6" t="s">
        <v>17</v>
      </c>
      <c r="F26" s="11">
        <v>172</v>
      </c>
      <c r="G26" s="11"/>
      <c r="H26" s="6">
        <v>793</v>
      </c>
      <c r="I26" s="6">
        <v>85</v>
      </c>
      <c r="J26" s="15">
        <f t="shared" si="0"/>
        <v>878</v>
      </c>
      <c r="K26" s="33"/>
      <c r="L26" s="6">
        <v>21</v>
      </c>
      <c r="M26" s="81">
        <v>44926</v>
      </c>
      <c r="O26" s="24"/>
      <c r="P26" s="24"/>
      <c r="Q26" s="24"/>
      <c r="R26" s="24"/>
      <c r="S26" s="24"/>
    </row>
    <row r="27" spans="1:256" ht="12.75" customHeight="1">
      <c r="A27" s="9" t="s">
        <v>892</v>
      </c>
      <c r="B27" s="9" t="s">
        <v>893</v>
      </c>
      <c r="C27" s="9" t="s">
        <v>894</v>
      </c>
      <c r="D27" s="10">
        <v>1969</v>
      </c>
      <c r="E27" s="6" t="s">
        <v>17</v>
      </c>
      <c r="F27" s="11">
        <v>29</v>
      </c>
      <c r="G27" s="11"/>
      <c r="H27" s="6">
        <v>654</v>
      </c>
      <c r="I27" s="6">
        <v>218</v>
      </c>
      <c r="J27" s="15">
        <f t="shared" si="0"/>
        <v>872</v>
      </c>
      <c r="K27" s="33"/>
      <c r="L27" s="6">
        <v>22</v>
      </c>
      <c r="M27" s="81">
        <v>44926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ht="12.75" customHeight="1">
      <c r="A28" s="9" t="s">
        <v>881</v>
      </c>
      <c r="B28" s="9" t="s">
        <v>74</v>
      </c>
      <c r="C28" s="9" t="s">
        <v>63</v>
      </c>
      <c r="D28" s="10">
        <v>1968</v>
      </c>
      <c r="E28" s="6" t="s">
        <v>17</v>
      </c>
      <c r="F28" s="11">
        <v>10</v>
      </c>
      <c r="G28" s="11"/>
      <c r="H28" s="6">
        <v>637</v>
      </c>
      <c r="I28" s="6">
        <v>174</v>
      </c>
      <c r="J28" s="15">
        <f t="shared" si="0"/>
        <v>811</v>
      </c>
      <c r="K28" s="33"/>
      <c r="L28" s="6">
        <v>23</v>
      </c>
      <c r="M28" s="81">
        <v>44926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13" ht="12.75" customHeight="1">
      <c r="A29" s="9" t="s">
        <v>659</v>
      </c>
      <c r="B29" s="9" t="s">
        <v>62</v>
      </c>
      <c r="C29" s="9" t="s">
        <v>60</v>
      </c>
      <c r="D29" s="10">
        <v>1965</v>
      </c>
      <c r="E29" s="6" t="s">
        <v>17</v>
      </c>
      <c r="F29" s="11">
        <v>124</v>
      </c>
      <c r="G29" s="11"/>
      <c r="H29" s="6">
        <v>675</v>
      </c>
      <c r="I29" s="6">
        <v>122</v>
      </c>
      <c r="J29" s="15">
        <f t="shared" si="0"/>
        <v>797</v>
      </c>
      <c r="K29" s="33"/>
      <c r="L29" s="6">
        <v>24</v>
      </c>
      <c r="M29" s="81">
        <v>44926</v>
      </c>
    </row>
    <row r="30" spans="1:19" ht="12.75" customHeight="1">
      <c r="A30" s="25" t="s">
        <v>799</v>
      </c>
      <c r="B30" s="25" t="s">
        <v>800</v>
      </c>
      <c r="C30" s="25" t="s">
        <v>801</v>
      </c>
      <c r="D30" s="26">
        <v>1968</v>
      </c>
      <c r="E30" s="26" t="s">
        <v>17</v>
      </c>
      <c r="F30" s="26"/>
      <c r="G30" s="36"/>
      <c r="H30" s="28">
        <v>672</v>
      </c>
      <c r="I30" s="28">
        <v>121</v>
      </c>
      <c r="J30" s="53">
        <f t="shared" si="0"/>
        <v>793</v>
      </c>
      <c r="K30" s="16"/>
      <c r="L30" s="28">
        <v>25</v>
      </c>
      <c r="M30" s="36">
        <v>44926</v>
      </c>
      <c r="O30" s="16"/>
      <c r="P30" s="16"/>
      <c r="Q30" s="16"/>
      <c r="R30" s="16"/>
      <c r="S30" s="16"/>
    </row>
    <row r="31" spans="1:19" ht="12.75" customHeight="1">
      <c r="A31" s="25" t="s">
        <v>702</v>
      </c>
      <c r="B31" s="25" t="s">
        <v>98</v>
      </c>
      <c r="C31" s="25" t="s">
        <v>91</v>
      </c>
      <c r="D31" s="26">
        <v>1948</v>
      </c>
      <c r="E31" s="26" t="s">
        <v>17</v>
      </c>
      <c r="F31" s="26" t="s">
        <v>1099</v>
      </c>
      <c r="G31" s="30"/>
      <c r="H31" s="28">
        <v>559</v>
      </c>
      <c r="I31" s="28">
        <v>226</v>
      </c>
      <c r="J31" s="53">
        <f t="shared" si="0"/>
        <v>785</v>
      </c>
      <c r="K31" s="16"/>
      <c r="L31" s="28">
        <v>26</v>
      </c>
      <c r="M31" s="30">
        <v>44196</v>
      </c>
      <c r="O31" s="16"/>
      <c r="P31" s="16"/>
      <c r="Q31" s="16"/>
      <c r="R31" s="16"/>
      <c r="S31" s="16"/>
    </row>
    <row r="32" spans="1:13" ht="12.75" customHeight="1">
      <c r="A32" s="9" t="s">
        <v>67</v>
      </c>
      <c r="B32" s="9" t="s">
        <v>68</v>
      </c>
      <c r="C32" s="9" t="s">
        <v>69</v>
      </c>
      <c r="D32" s="10">
        <v>1954</v>
      </c>
      <c r="E32" s="6" t="s">
        <v>17</v>
      </c>
      <c r="F32" s="11">
        <v>148</v>
      </c>
      <c r="G32" s="11" t="s">
        <v>32</v>
      </c>
      <c r="H32" s="6">
        <v>300</v>
      </c>
      <c r="I32" s="6">
        <v>482</v>
      </c>
      <c r="J32" s="15">
        <f t="shared" si="0"/>
        <v>782</v>
      </c>
      <c r="K32" s="33"/>
      <c r="L32" s="6">
        <v>27</v>
      </c>
      <c r="M32" s="17">
        <v>44561</v>
      </c>
    </row>
    <row r="33" spans="1:256" ht="12.75" customHeight="1">
      <c r="A33" s="25" t="s">
        <v>379</v>
      </c>
      <c r="B33" s="25" t="s">
        <v>380</v>
      </c>
      <c r="C33" s="25" t="s">
        <v>381</v>
      </c>
      <c r="D33" s="26">
        <v>1945</v>
      </c>
      <c r="E33" s="26" t="s">
        <v>143</v>
      </c>
      <c r="F33" s="26" t="s">
        <v>1034</v>
      </c>
      <c r="G33" s="27"/>
      <c r="H33" s="28">
        <v>525</v>
      </c>
      <c r="I33" s="28">
        <v>215</v>
      </c>
      <c r="J33" s="29">
        <f t="shared" si="0"/>
        <v>740</v>
      </c>
      <c r="K33" s="28"/>
      <c r="L33" s="28">
        <v>28</v>
      </c>
      <c r="M33" s="30">
        <v>44196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s="31" customFormat="1" ht="12.75" customHeight="1">
      <c r="A34" s="9" t="s">
        <v>1092</v>
      </c>
      <c r="B34" s="9" t="s">
        <v>186</v>
      </c>
      <c r="C34" s="9" t="s">
        <v>1093</v>
      </c>
      <c r="D34" s="10">
        <v>1951</v>
      </c>
      <c r="E34" s="11" t="s">
        <v>143</v>
      </c>
      <c r="F34" s="11">
        <v>554</v>
      </c>
      <c r="G34" s="11" t="s">
        <v>32</v>
      </c>
      <c r="H34" s="6">
        <v>642</v>
      </c>
      <c r="I34" s="6">
        <v>95</v>
      </c>
      <c r="J34" s="15">
        <f t="shared" si="0"/>
        <v>737</v>
      </c>
      <c r="K34" s="6"/>
      <c r="L34" s="6">
        <v>29</v>
      </c>
      <c r="M34" s="81">
        <v>44926</v>
      </c>
      <c r="N34" s="1"/>
      <c r="O34" s="4"/>
      <c r="P34" s="4"/>
      <c r="Q34" s="4"/>
      <c r="R34" s="4"/>
      <c r="S34" s="4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45" customFormat="1" ht="12.75" customHeight="1">
      <c r="A35" s="9" t="s">
        <v>469</v>
      </c>
      <c r="B35" s="9" t="s">
        <v>131</v>
      </c>
      <c r="C35" s="9" t="s">
        <v>1072</v>
      </c>
      <c r="D35" s="10">
        <v>1949</v>
      </c>
      <c r="E35" s="11" t="s">
        <v>17</v>
      </c>
      <c r="F35" s="11">
        <v>222</v>
      </c>
      <c r="G35" s="11"/>
      <c r="H35" s="11">
        <v>288</v>
      </c>
      <c r="I35" s="11">
        <v>445</v>
      </c>
      <c r="J35" s="15">
        <f t="shared" si="0"/>
        <v>733</v>
      </c>
      <c r="K35" s="11"/>
      <c r="L35" s="6">
        <v>30</v>
      </c>
      <c r="M35" s="81">
        <v>44926</v>
      </c>
      <c r="N35" s="1"/>
      <c r="O35" s="24"/>
      <c r="P35" s="24"/>
      <c r="Q35" s="24"/>
      <c r="R35" s="24"/>
      <c r="S35" s="2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19" ht="12.75" customHeight="1">
      <c r="A36" s="25" t="s">
        <v>727</v>
      </c>
      <c r="B36" s="35" t="s">
        <v>728</v>
      </c>
      <c r="C36" s="25" t="s">
        <v>729</v>
      </c>
      <c r="D36" s="26">
        <v>1958</v>
      </c>
      <c r="E36" s="26" t="s">
        <v>143</v>
      </c>
      <c r="F36" s="26" t="s">
        <v>730</v>
      </c>
      <c r="G36" s="30" t="s">
        <v>32</v>
      </c>
      <c r="H36" s="28">
        <v>546</v>
      </c>
      <c r="I36" s="28">
        <v>185</v>
      </c>
      <c r="J36" s="53">
        <f t="shared" si="0"/>
        <v>731</v>
      </c>
      <c r="K36" s="16"/>
      <c r="L36" s="28">
        <v>31</v>
      </c>
      <c r="M36" s="30">
        <v>43281</v>
      </c>
      <c r="O36" s="16"/>
      <c r="P36" s="16"/>
      <c r="Q36" s="16"/>
      <c r="R36" s="16"/>
      <c r="S36" s="16"/>
    </row>
    <row r="37" spans="1:256" ht="12.75" customHeight="1">
      <c r="A37" s="9" t="s">
        <v>262</v>
      </c>
      <c r="B37" s="34" t="s">
        <v>263</v>
      </c>
      <c r="C37" s="1" t="s">
        <v>264</v>
      </c>
      <c r="D37" s="11">
        <v>1964</v>
      </c>
      <c r="E37" s="11" t="s">
        <v>17</v>
      </c>
      <c r="F37" s="11">
        <v>328</v>
      </c>
      <c r="G37" s="24"/>
      <c r="H37" s="6">
        <v>544</v>
      </c>
      <c r="I37" s="6">
        <v>185</v>
      </c>
      <c r="J37" s="15">
        <f t="shared" si="0"/>
        <v>729</v>
      </c>
      <c r="K37" s="6"/>
      <c r="L37" s="6">
        <v>32</v>
      </c>
      <c r="M37" s="81">
        <v>44926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ht="12.75" customHeight="1">
      <c r="A38" s="9" t="s">
        <v>832</v>
      </c>
      <c r="B38" s="9" t="s">
        <v>277</v>
      </c>
      <c r="C38" s="9" t="s">
        <v>149</v>
      </c>
      <c r="D38" s="10">
        <v>1955</v>
      </c>
      <c r="E38" s="6" t="s">
        <v>17</v>
      </c>
      <c r="F38" s="11">
        <v>385</v>
      </c>
      <c r="G38" s="11"/>
      <c r="H38" s="6">
        <v>520</v>
      </c>
      <c r="I38" s="6">
        <v>198</v>
      </c>
      <c r="J38" s="15">
        <f aca="true" t="shared" si="1" ref="J38:J69">H38+I38</f>
        <v>718</v>
      </c>
      <c r="K38" s="33"/>
      <c r="L38" s="6">
        <v>33</v>
      </c>
      <c r="M38" s="81">
        <v>44926</v>
      </c>
      <c r="O38" s="18"/>
      <c r="P38" s="18"/>
      <c r="Q38" s="18"/>
      <c r="R38" s="18"/>
      <c r="S38" s="18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13" ht="12.75" customHeight="1">
      <c r="A39" s="9" t="s">
        <v>555</v>
      </c>
      <c r="B39" s="9" t="s">
        <v>556</v>
      </c>
      <c r="C39" s="9" t="s">
        <v>557</v>
      </c>
      <c r="D39" s="10">
        <v>1959</v>
      </c>
      <c r="E39" s="11" t="s">
        <v>17</v>
      </c>
      <c r="F39" s="11">
        <v>409</v>
      </c>
      <c r="G39" s="11"/>
      <c r="H39" s="6">
        <v>568</v>
      </c>
      <c r="I39" s="6">
        <v>145</v>
      </c>
      <c r="J39" s="15">
        <f t="shared" si="1"/>
        <v>713</v>
      </c>
      <c r="K39" s="82"/>
      <c r="L39" s="6">
        <v>34</v>
      </c>
      <c r="M39" s="81">
        <v>44926</v>
      </c>
    </row>
    <row r="40" spans="1:256" s="24" customFormat="1" ht="12.75" customHeight="1">
      <c r="A40" s="9" t="s">
        <v>506</v>
      </c>
      <c r="B40" s="9" t="s">
        <v>68</v>
      </c>
      <c r="C40" s="9" t="s">
        <v>507</v>
      </c>
      <c r="D40" s="10">
        <v>1938</v>
      </c>
      <c r="E40" s="11" t="s">
        <v>17</v>
      </c>
      <c r="F40" s="11">
        <v>43</v>
      </c>
      <c r="G40" s="11"/>
      <c r="H40" s="6">
        <v>592</v>
      </c>
      <c r="I40" s="6">
        <v>117</v>
      </c>
      <c r="J40" s="15">
        <f t="shared" si="1"/>
        <v>709</v>
      </c>
      <c r="K40" s="6"/>
      <c r="L40" s="6">
        <v>35</v>
      </c>
      <c r="M40" s="81">
        <v>44926</v>
      </c>
      <c r="N40" s="1"/>
      <c r="O40" s="18"/>
      <c r="P40" s="18"/>
      <c r="Q40" s="18"/>
      <c r="R40" s="18"/>
      <c r="S40" s="18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24" customFormat="1" ht="12.75" customHeight="1">
      <c r="A41" s="9" t="s">
        <v>479</v>
      </c>
      <c r="B41" s="9" t="s">
        <v>480</v>
      </c>
      <c r="C41" s="9" t="s">
        <v>35</v>
      </c>
      <c r="D41" s="10">
        <v>1950</v>
      </c>
      <c r="E41" s="11" t="s">
        <v>17</v>
      </c>
      <c r="F41" s="11">
        <v>493</v>
      </c>
      <c r="G41" s="11"/>
      <c r="H41" s="6">
        <v>241</v>
      </c>
      <c r="I41" s="6">
        <v>454</v>
      </c>
      <c r="J41" s="15">
        <f t="shared" si="1"/>
        <v>695</v>
      </c>
      <c r="K41" s="6"/>
      <c r="L41" s="6">
        <v>36</v>
      </c>
      <c r="M41" s="81">
        <v>44926</v>
      </c>
      <c r="N41" s="1"/>
      <c r="O41" s="18"/>
      <c r="P41" s="18"/>
      <c r="Q41" s="18"/>
      <c r="R41" s="18"/>
      <c r="S41" s="18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3" ht="12.75" customHeight="1">
      <c r="A42" s="9" t="s">
        <v>877</v>
      </c>
      <c r="B42" s="9" t="s">
        <v>344</v>
      </c>
      <c r="C42" s="9" t="s">
        <v>878</v>
      </c>
      <c r="D42" s="10">
        <v>1954</v>
      </c>
      <c r="E42" s="6" t="s">
        <v>17</v>
      </c>
      <c r="F42" s="11">
        <v>233</v>
      </c>
      <c r="G42" s="11"/>
      <c r="H42" s="6">
        <v>430</v>
      </c>
      <c r="I42" s="6">
        <v>257</v>
      </c>
      <c r="J42" s="15">
        <f t="shared" si="1"/>
        <v>687</v>
      </c>
      <c r="K42" s="33"/>
      <c r="L42" s="6">
        <v>37</v>
      </c>
      <c r="M42" s="81">
        <v>44926</v>
      </c>
    </row>
    <row r="43" spans="1:256" s="18" customFormat="1" ht="12.75" customHeight="1">
      <c r="A43" s="9" t="s">
        <v>116</v>
      </c>
      <c r="B43" s="9" t="s">
        <v>117</v>
      </c>
      <c r="C43" s="9" t="s">
        <v>118</v>
      </c>
      <c r="D43" s="10">
        <v>1981</v>
      </c>
      <c r="E43" s="6" t="s">
        <v>17</v>
      </c>
      <c r="F43" s="11">
        <v>292</v>
      </c>
      <c r="G43" s="11"/>
      <c r="H43" s="6">
        <v>450</v>
      </c>
      <c r="I43" s="6">
        <v>235</v>
      </c>
      <c r="J43" s="15">
        <f t="shared" si="1"/>
        <v>685</v>
      </c>
      <c r="K43" s="33"/>
      <c r="L43" s="6">
        <v>38</v>
      </c>
      <c r="M43" s="17">
        <v>44196</v>
      </c>
      <c r="N43" s="1"/>
      <c r="O43" s="16"/>
      <c r="P43" s="16"/>
      <c r="Q43" s="16"/>
      <c r="R43" s="16"/>
      <c r="S43" s="16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19" s="16" customFormat="1" ht="12.75" customHeight="1">
      <c r="A44" s="9" t="s">
        <v>913</v>
      </c>
      <c r="B44" s="9" t="s">
        <v>405</v>
      </c>
      <c r="C44" s="9" t="s">
        <v>914</v>
      </c>
      <c r="D44" s="10">
        <v>1960</v>
      </c>
      <c r="E44" s="6" t="s">
        <v>17</v>
      </c>
      <c r="F44" s="11">
        <v>44</v>
      </c>
      <c r="G44" s="11"/>
      <c r="H44" s="6">
        <v>571</v>
      </c>
      <c r="I44" s="6">
        <v>111</v>
      </c>
      <c r="J44" s="15">
        <f t="shared" si="1"/>
        <v>682</v>
      </c>
      <c r="K44" s="33"/>
      <c r="L44" s="6">
        <v>39</v>
      </c>
      <c r="M44" s="81">
        <v>44926</v>
      </c>
      <c r="N44" s="1"/>
      <c r="O44" s="24"/>
      <c r="P44" s="24"/>
      <c r="Q44" s="24"/>
      <c r="R44" s="24"/>
      <c r="S44" s="24"/>
    </row>
    <row r="45" spans="1:256" s="16" customFormat="1" ht="12.75" customHeight="1">
      <c r="A45" s="9" t="s">
        <v>185</v>
      </c>
      <c r="B45" s="9" t="s">
        <v>186</v>
      </c>
      <c r="C45" s="9" t="s">
        <v>187</v>
      </c>
      <c r="D45" s="10">
        <v>1953</v>
      </c>
      <c r="E45" s="6" t="s">
        <v>17</v>
      </c>
      <c r="F45" s="11">
        <v>122</v>
      </c>
      <c r="G45" s="11"/>
      <c r="H45" s="6">
        <v>373</v>
      </c>
      <c r="I45" s="6">
        <v>307</v>
      </c>
      <c r="J45" s="15">
        <f t="shared" si="1"/>
        <v>680</v>
      </c>
      <c r="K45" s="33"/>
      <c r="L45" s="6">
        <v>40</v>
      </c>
      <c r="M45" s="81">
        <v>44926</v>
      </c>
      <c r="N45" s="40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24" customFormat="1" ht="12.75" customHeight="1">
      <c r="A46" s="9" t="s">
        <v>333</v>
      </c>
      <c r="B46" s="9" t="s">
        <v>334</v>
      </c>
      <c r="C46" s="9" t="s">
        <v>91</v>
      </c>
      <c r="D46" s="10">
        <v>1965</v>
      </c>
      <c r="E46" s="11" t="s">
        <v>17</v>
      </c>
      <c r="F46" s="11">
        <v>398</v>
      </c>
      <c r="G46" s="33"/>
      <c r="H46" s="6">
        <v>471</v>
      </c>
      <c r="I46" s="6">
        <v>180</v>
      </c>
      <c r="J46" s="15">
        <f t="shared" si="1"/>
        <v>651</v>
      </c>
      <c r="K46" s="6"/>
      <c r="L46" s="6">
        <v>41</v>
      </c>
      <c r="M46" s="81">
        <v>44926</v>
      </c>
      <c r="N46" s="1"/>
      <c r="P46" s="4"/>
      <c r="Q46" s="4"/>
      <c r="R46" s="4"/>
      <c r="S46" s="4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56" s="31" customFormat="1" ht="12.75" customHeight="1">
      <c r="A47" s="9" t="s">
        <v>508</v>
      </c>
      <c r="B47" s="34" t="s">
        <v>509</v>
      </c>
      <c r="C47" s="1" t="s">
        <v>605</v>
      </c>
      <c r="D47" s="11">
        <v>1971</v>
      </c>
      <c r="E47" s="11" t="s">
        <v>17</v>
      </c>
      <c r="F47" s="11">
        <v>422</v>
      </c>
      <c r="G47" s="24"/>
      <c r="H47" s="6">
        <v>564</v>
      </c>
      <c r="I47" s="6">
        <v>86</v>
      </c>
      <c r="J47" s="15">
        <f t="shared" si="1"/>
        <v>650</v>
      </c>
      <c r="K47" s="6"/>
      <c r="L47" s="6">
        <v>42</v>
      </c>
      <c r="M47" s="81">
        <v>44926</v>
      </c>
      <c r="N47" s="1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16" customFormat="1" ht="12.75" customHeight="1">
      <c r="A48" s="5" t="s">
        <v>343</v>
      </c>
      <c r="B48" s="5" t="s">
        <v>344</v>
      </c>
      <c r="C48" s="9" t="s">
        <v>345</v>
      </c>
      <c r="D48" s="10">
        <v>1957</v>
      </c>
      <c r="E48" s="6" t="s">
        <v>17</v>
      </c>
      <c r="F48" s="6">
        <v>440</v>
      </c>
      <c r="G48" s="11"/>
      <c r="H48" s="6">
        <v>416</v>
      </c>
      <c r="I48" s="6">
        <v>229</v>
      </c>
      <c r="J48" s="15">
        <f t="shared" si="1"/>
        <v>645</v>
      </c>
      <c r="K48" s="6"/>
      <c r="L48" s="6">
        <v>43</v>
      </c>
      <c r="M48" s="81">
        <v>44926</v>
      </c>
      <c r="N48" s="1"/>
      <c r="O48" s="31"/>
      <c r="P48" s="31"/>
      <c r="Q48" s="31"/>
      <c r="R48" s="31"/>
      <c r="S48" s="3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24" customFormat="1" ht="12.75" customHeight="1">
      <c r="A49" s="9" t="s">
        <v>461</v>
      </c>
      <c r="B49" s="9" t="s">
        <v>462</v>
      </c>
      <c r="C49" s="9" t="s">
        <v>91</v>
      </c>
      <c r="D49" s="10">
        <v>1970</v>
      </c>
      <c r="E49" s="11" t="s">
        <v>17</v>
      </c>
      <c r="F49" s="11">
        <v>513</v>
      </c>
      <c r="G49" s="11"/>
      <c r="H49" s="6">
        <v>436</v>
      </c>
      <c r="I49" s="6">
        <v>206</v>
      </c>
      <c r="J49" s="15">
        <f t="shared" si="1"/>
        <v>642</v>
      </c>
      <c r="K49" s="6"/>
      <c r="L49" s="6">
        <v>44</v>
      </c>
      <c r="M49" s="81">
        <v>44926</v>
      </c>
      <c r="N49" s="1"/>
      <c r="O49" s="37"/>
      <c r="P49" s="37"/>
      <c r="Q49" s="37"/>
      <c r="R49" s="38"/>
      <c r="S49" s="39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19" ht="12.75" customHeight="1">
      <c r="A50" s="9" t="s">
        <v>296</v>
      </c>
      <c r="B50" s="9" t="s">
        <v>65</v>
      </c>
      <c r="C50" s="9" t="s">
        <v>297</v>
      </c>
      <c r="D50" s="10">
        <v>1960</v>
      </c>
      <c r="E50" s="11" t="s">
        <v>17</v>
      </c>
      <c r="F50" s="11">
        <v>389</v>
      </c>
      <c r="G50" s="11"/>
      <c r="H50" s="6">
        <v>503</v>
      </c>
      <c r="I50" s="6">
        <v>135</v>
      </c>
      <c r="J50" s="15">
        <f t="shared" si="1"/>
        <v>638</v>
      </c>
      <c r="K50" s="6"/>
      <c r="L50" s="6">
        <v>45</v>
      </c>
      <c r="M50" s="81">
        <v>44926</v>
      </c>
      <c r="N50" s="37"/>
      <c r="O50" s="24"/>
      <c r="P50" s="24"/>
      <c r="Q50" s="24"/>
      <c r="R50" s="24"/>
      <c r="S50" s="24"/>
    </row>
    <row r="51" spans="1:256" s="16" customFormat="1" ht="12.75" customHeight="1">
      <c r="A51" s="46" t="s">
        <v>427</v>
      </c>
      <c r="B51" s="46" t="s">
        <v>104</v>
      </c>
      <c r="C51" s="46" t="s">
        <v>428</v>
      </c>
      <c r="D51" s="47">
        <v>1952</v>
      </c>
      <c r="E51" s="48" t="s">
        <v>17</v>
      </c>
      <c r="F51" s="48">
        <v>434</v>
      </c>
      <c r="G51" s="48"/>
      <c r="H51" s="49">
        <v>588</v>
      </c>
      <c r="I51" s="49">
        <v>46</v>
      </c>
      <c r="J51" s="50">
        <f t="shared" si="1"/>
        <v>634</v>
      </c>
      <c r="K51" s="49"/>
      <c r="L51" s="49">
        <v>46</v>
      </c>
      <c r="M51" s="51" t="s">
        <v>1105</v>
      </c>
      <c r="N51" s="1"/>
      <c r="O51" s="4"/>
      <c r="P51" s="4"/>
      <c r="Q51" s="4"/>
      <c r="R51" s="4"/>
      <c r="S51" s="4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19" ht="12.75" customHeight="1">
      <c r="A52" s="25" t="s">
        <v>566</v>
      </c>
      <c r="B52" s="25" t="s">
        <v>24</v>
      </c>
      <c r="C52" s="25" t="s">
        <v>567</v>
      </c>
      <c r="D52" s="26">
        <v>1950</v>
      </c>
      <c r="E52" s="26" t="s">
        <v>17</v>
      </c>
      <c r="F52" s="26" t="s">
        <v>568</v>
      </c>
      <c r="G52" s="36"/>
      <c r="H52" s="28">
        <v>400</v>
      </c>
      <c r="I52" s="28">
        <v>224</v>
      </c>
      <c r="J52" s="53">
        <f t="shared" si="1"/>
        <v>624</v>
      </c>
      <c r="K52" s="16"/>
      <c r="L52" s="28">
        <v>47</v>
      </c>
      <c r="M52" s="30">
        <v>42369</v>
      </c>
      <c r="O52" s="16"/>
      <c r="P52" s="16"/>
      <c r="Q52" s="16"/>
      <c r="R52" s="16"/>
      <c r="S52" s="16"/>
    </row>
    <row r="53" spans="1:256" ht="12.75" customHeight="1">
      <c r="A53" s="9" t="s">
        <v>140</v>
      </c>
      <c r="B53" s="9" t="s">
        <v>141</v>
      </c>
      <c r="C53" s="9" t="s">
        <v>142</v>
      </c>
      <c r="D53" s="10">
        <v>1965</v>
      </c>
      <c r="E53" s="6" t="s">
        <v>143</v>
      </c>
      <c r="F53" s="11">
        <v>466</v>
      </c>
      <c r="G53" s="11"/>
      <c r="H53" s="6">
        <v>526</v>
      </c>
      <c r="I53" s="6">
        <v>90</v>
      </c>
      <c r="J53" s="15">
        <f t="shared" si="1"/>
        <v>616</v>
      </c>
      <c r="K53" s="33"/>
      <c r="L53" s="6">
        <v>48</v>
      </c>
      <c r="M53" s="81">
        <v>44926</v>
      </c>
      <c r="N53" s="40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19" ht="12.75" customHeight="1">
      <c r="A54" s="9" t="s">
        <v>820</v>
      </c>
      <c r="B54" s="9" t="s">
        <v>821</v>
      </c>
      <c r="C54" s="9" t="s">
        <v>822</v>
      </c>
      <c r="D54" s="10">
        <v>1939</v>
      </c>
      <c r="E54" s="6" t="s">
        <v>17</v>
      </c>
      <c r="F54" s="11">
        <v>135</v>
      </c>
      <c r="G54" s="11"/>
      <c r="H54" s="6">
        <v>506</v>
      </c>
      <c r="I54" s="6">
        <v>110</v>
      </c>
      <c r="J54" s="15">
        <f t="shared" si="1"/>
        <v>616</v>
      </c>
      <c r="K54" s="33"/>
      <c r="L54" s="6">
        <v>48</v>
      </c>
      <c r="M54" s="81">
        <v>44926</v>
      </c>
      <c r="O54" s="18"/>
      <c r="P54" s="18"/>
      <c r="Q54" s="18"/>
      <c r="R54" s="18"/>
      <c r="S54" s="18"/>
    </row>
    <row r="55" spans="1:256" ht="12.75" customHeight="1">
      <c r="A55" s="9" t="s">
        <v>348</v>
      </c>
      <c r="B55" s="9" t="s">
        <v>349</v>
      </c>
      <c r="C55" s="9" t="s">
        <v>338</v>
      </c>
      <c r="D55" s="10">
        <v>1944</v>
      </c>
      <c r="E55" s="11" t="s">
        <v>17</v>
      </c>
      <c r="F55" s="11">
        <v>17</v>
      </c>
      <c r="G55" s="11"/>
      <c r="H55" s="6">
        <v>568</v>
      </c>
      <c r="I55" s="6">
        <v>45</v>
      </c>
      <c r="J55" s="15">
        <f t="shared" si="1"/>
        <v>613</v>
      </c>
      <c r="K55" s="33"/>
      <c r="L55" s="6">
        <v>50</v>
      </c>
      <c r="M55" s="81">
        <v>44926</v>
      </c>
      <c r="O55" s="31"/>
      <c r="P55" s="31"/>
      <c r="Q55" s="31"/>
      <c r="R55" s="31"/>
      <c r="S55" s="31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ht="12.75" customHeight="1">
      <c r="A56" s="60" t="s">
        <v>486</v>
      </c>
      <c r="B56" s="60" t="s">
        <v>30</v>
      </c>
      <c r="C56" s="61" t="s">
        <v>487</v>
      </c>
      <c r="D56" s="62">
        <v>1955</v>
      </c>
      <c r="E56" s="63" t="s">
        <v>17</v>
      </c>
      <c r="F56" s="64">
        <v>287</v>
      </c>
      <c r="G56" s="21"/>
      <c r="H56" s="22">
        <v>313</v>
      </c>
      <c r="I56" s="22">
        <v>288</v>
      </c>
      <c r="J56" s="23">
        <f t="shared" si="1"/>
        <v>601</v>
      </c>
      <c r="K56" s="22"/>
      <c r="L56" s="22">
        <v>51</v>
      </c>
      <c r="M56" s="81">
        <v>44926</v>
      </c>
      <c r="O56" s="16"/>
      <c r="P56" s="16"/>
      <c r="Q56" s="16"/>
      <c r="R56" s="16"/>
      <c r="S56" s="16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s="16" customFormat="1" ht="12.75" customHeight="1">
      <c r="A57" s="9" t="s">
        <v>620</v>
      </c>
      <c r="B57" s="9" t="s">
        <v>621</v>
      </c>
      <c r="C57" s="9" t="s">
        <v>622</v>
      </c>
      <c r="D57" s="10">
        <v>1958</v>
      </c>
      <c r="E57" s="6" t="s">
        <v>514</v>
      </c>
      <c r="F57" s="11">
        <v>457</v>
      </c>
      <c r="G57" s="11"/>
      <c r="H57" s="6">
        <v>548</v>
      </c>
      <c r="I57" s="6">
        <v>47</v>
      </c>
      <c r="J57" s="15">
        <f t="shared" si="1"/>
        <v>595</v>
      </c>
      <c r="K57" s="33"/>
      <c r="L57" s="6">
        <v>52</v>
      </c>
      <c r="M57" s="81">
        <v>44788</v>
      </c>
      <c r="N57" s="1"/>
      <c r="O57" s="4"/>
      <c r="P57" s="4"/>
      <c r="Q57" s="4"/>
      <c r="R57" s="4"/>
      <c r="S57" s="4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12.75" customHeight="1">
      <c r="A58" s="25" t="s">
        <v>192</v>
      </c>
      <c r="B58" s="25" t="s">
        <v>15</v>
      </c>
      <c r="C58" s="25" t="s">
        <v>193</v>
      </c>
      <c r="D58" s="26">
        <v>1961</v>
      </c>
      <c r="E58" s="26" t="s">
        <v>17</v>
      </c>
      <c r="F58" s="26"/>
      <c r="G58" s="16"/>
      <c r="H58" s="28">
        <v>324</v>
      </c>
      <c r="I58" s="28">
        <v>270</v>
      </c>
      <c r="J58" s="29">
        <f t="shared" si="1"/>
        <v>594</v>
      </c>
      <c r="K58" s="28"/>
      <c r="L58" s="28">
        <v>53</v>
      </c>
      <c r="M58" s="30">
        <v>44742</v>
      </c>
      <c r="O58" s="37"/>
      <c r="P58" s="37"/>
      <c r="Q58" s="37"/>
      <c r="R58" s="38"/>
      <c r="S58" s="39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19" ht="12.75" customHeight="1">
      <c r="A59" s="25" t="s">
        <v>684</v>
      </c>
      <c r="B59" s="25" t="s">
        <v>328</v>
      </c>
      <c r="C59" s="25" t="s">
        <v>434</v>
      </c>
      <c r="D59" s="26">
        <v>1963</v>
      </c>
      <c r="E59" s="26" t="s">
        <v>17</v>
      </c>
      <c r="F59" s="26"/>
      <c r="G59" s="36"/>
      <c r="H59" s="28">
        <v>264</v>
      </c>
      <c r="I59" s="28">
        <v>329</v>
      </c>
      <c r="J59" s="53">
        <f t="shared" si="1"/>
        <v>593</v>
      </c>
      <c r="K59" s="16"/>
      <c r="L59" s="28">
        <v>54</v>
      </c>
      <c r="M59" s="36">
        <v>44926</v>
      </c>
      <c r="O59" s="16"/>
      <c r="P59" s="16"/>
      <c r="Q59" s="16"/>
      <c r="R59" s="16"/>
      <c r="S59" s="16"/>
    </row>
    <row r="60" spans="1:256" ht="12.75" customHeight="1">
      <c r="A60" s="9" t="s">
        <v>552</v>
      </c>
      <c r="B60" s="55" t="s">
        <v>157</v>
      </c>
      <c r="C60" s="19" t="s">
        <v>553</v>
      </c>
      <c r="D60" s="20">
        <v>1977</v>
      </c>
      <c r="E60" s="11" t="s">
        <v>17</v>
      </c>
      <c r="F60" s="20">
        <v>414</v>
      </c>
      <c r="G60" s="21"/>
      <c r="H60" s="20">
        <v>565</v>
      </c>
      <c r="I60" s="22">
        <v>23</v>
      </c>
      <c r="J60" s="23">
        <f t="shared" si="1"/>
        <v>588</v>
      </c>
      <c r="K60" s="22"/>
      <c r="L60" s="22">
        <v>55</v>
      </c>
      <c r="M60" s="91">
        <v>44926</v>
      </c>
      <c r="O60" s="18"/>
      <c r="P60" s="18"/>
      <c r="Q60" s="18"/>
      <c r="R60" s="18"/>
      <c r="S60" s="18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256" ht="12.75" customHeight="1">
      <c r="A61" s="9" t="s">
        <v>89</v>
      </c>
      <c r="B61" s="9" t="s">
        <v>90</v>
      </c>
      <c r="C61" s="9" t="s">
        <v>91</v>
      </c>
      <c r="D61" s="10">
        <v>1956</v>
      </c>
      <c r="E61" s="6" t="s">
        <v>17</v>
      </c>
      <c r="F61" s="11">
        <v>358</v>
      </c>
      <c r="G61" s="11"/>
      <c r="H61" s="6">
        <v>387</v>
      </c>
      <c r="I61" s="6">
        <v>186</v>
      </c>
      <c r="J61" s="15">
        <f t="shared" si="1"/>
        <v>573</v>
      </c>
      <c r="K61" s="33"/>
      <c r="L61" s="6">
        <v>56</v>
      </c>
      <c r="M61" s="81">
        <v>44926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s="24" customFormat="1" ht="12.75" customHeight="1">
      <c r="A62" s="56" t="s">
        <v>516</v>
      </c>
      <c r="B62" s="56" t="s">
        <v>180</v>
      </c>
      <c r="C62" s="56" t="s">
        <v>517</v>
      </c>
      <c r="D62" s="57">
        <v>1957</v>
      </c>
      <c r="E62" s="21" t="s">
        <v>17</v>
      </c>
      <c r="F62" s="21">
        <v>432</v>
      </c>
      <c r="G62" s="21"/>
      <c r="H62" s="22">
        <v>398</v>
      </c>
      <c r="I62" s="22">
        <v>172</v>
      </c>
      <c r="J62" s="23">
        <f t="shared" si="1"/>
        <v>570</v>
      </c>
      <c r="K62" s="22"/>
      <c r="L62" s="22">
        <v>57</v>
      </c>
      <c r="M62" s="81">
        <v>44926</v>
      </c>
      <c r="N62" s="1"/>
      <c r="O62" s="18"/>
      <c r="P62" s="18"/>
      <c r="Q62" s="18"/>
      <c r="R62" s="18"/>
      <c r="S62" s="18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24" customFormat="1" ht="12.75" customHeight="1">
      <c r="A63" s="9" t="s">
        <v>97</v>
      </c>
      <c r="B63" s="9" t="s">
        <v>98</v>
      </c>
      <c r="C63" s="9" t="s">
        <v>99</v>
      </c>
      <c r="D63" s="10">
        <v>1951</v>
      </c>
      <c r="E63" s="6" t="s">
        <v>17</v>
      </c>
      <c r="F63" s="11">
        <v>192</v>
      </c>
      <c r="G63" s="11"/>
      <c r="H63" s="6">
        <v>537</v>
      </c>
      <c r="I63" s="6">
        <v>30</v>
      </c>
      <c r="J63" s="15">
        <f t="shared" si="1"/>
        <v>567</v>
      </c>
      <c r="K63" s="33"/>
      <c r="L63" s="6">
        <v>58</v>
      </c>
      <c r="M63" s="81">
        <v>44926</v>
      </c>
      <c r="N63" s="1"/>
      <c r="O63" s="4"/>
      <c r="P63" s="4"/>
      <c r="Q63" s="4"/>
      <c r="R63" s="4"/>
      <c r="S63" s="4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s="24" customFormat="1" ht="12.75" customHeight="1">
      <c r="A64" s="9" t="s">
        <v>119</v>
      </c>
      <c r="B64" s="34" t="s">
        <v>120</v>
      </c>
      <c r="C64" s="9" t="s">
        <v>118</v>
      </c>
      <c r="D64" s="10">
        <v>1970</v>
      </c>
      <c r="E64" s="6" t="s">
        <v>17</v>
      </c>
      <c r="F64" s="11">
        <v>248</v>
      </c>
      <c r="G64" s="11"/>
      <c r="H64" s="6">
        <v>419</v>
      </c>
      <c r="I64" s="6">
        <v>145</v>
      </c>
      <c r="J64" s="15">
        <f t="shared" si="1"/>
        <v>564</v>
      </c>
      <c r="K64" s="33"/>
      <c r="L64" s="6">
        <v>59</v>
      </c>
      <c r="M64" s="17">
        <v>44196</v>
      </c>
      <c r="N64" s="1"/>
      <c r="O64" s="18"/>
      <c r="P64" s="18"/>
      <c r="Q64" s="18"/>
      <c r="R64" s="18"/>
      <c r="S64" s="18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19" ht="12.75" customHeight="1">
      <c r="A65" s="25" t="s">
        <v>841</v>
      </c>
      <c r="B65" s="25" t="s">
        <v>842</v>
      </c>
      <c r="C65" s="25" t="s">
        <v>843</v>
      </c>
      <c r="D65" s="26">
        <v>1944</v>
      </c>
      <c r="E65" s="26" t="s">
        <v>17</v>
      </c>
      <c r="F65" s="26" t="s">
        <v>844</v>
      </c>
      <c r="G65" s="36"/>
      <c r="H65" s="28">
        <v>452</v>
      </c>
      <c r="I65" s="28">
        <v>103</v>
      </c>
      <c r="J65" s="53">
        <f t="shared" si="1"/>
        <v>555</v>
      </c>
      <c r="K65" s="16"/>
      <c r="L65" s="28">
        <v>60</v>
      </c>
      <c r="M65" s="30">
        <v>42735</v>
      </c>
      <c r="O65" s="16"/>
      <c r="P65" s="16"/>
      <c r="Q65" s="16"/>
      <c r="R65" s="16"/>
      <c r="S65" s="16"/>
    </row>
    <row r="66" spans="1:256" s="24" customFormat="1" ht="12.75" customHeight="1">
      <c r="A66" s="9" t="s">
        <v>910</v>
      </c>
      <c r="B66" s="9" t="s">
        <v>65</v>
      </c>
      <c r="C66" s="9" t="s">
        <v>911</v>
      </c>
      <c r="D66" s="10">
        <v>1960</v>
      </c>
      <c r="E66" s="6" t="s">
        <v>17</v>
      </c>
      <c r="F66" s="11">
        <v>211</v>
      </c>
      <c r="G66" s="11"/>
      <c r="H66" s="6">
        <v>474</v>
      </c>
      <c r="I66" s="6">
        <v>77</v>
      </c>
      <c r="J66" s="15">
        <f t="shared" si="1"/>
        <v>551</v>
      </c>
      <c r="K66" s="33"/>
      <c r="L66" s="6">
        <v>61</v>
      </c>
      <c r="M66" s="81">
        <v>44926</v>
      </c>
      <c r="N66" s="1"/>
      <c r="O66" s="4"/>
      <c r="P66" s="4"/>
      <c r="Q66" s="4"/>
      <c r="R66" s="4"/>
      <c r="S66" s="4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8" customFormat="1" ht="12.75" customHeight="1">
      <c r="A67" s="9" t="s">
        <v>225</v>
      </c>
      <c r="B67" s="9" t="s">
        <v>226</v>
      </c>
      <c r="C67" s="9" t="s">
        <v>227</v>
      </c>
      <c r="D67" s="10">
        <v>1941</v>
      </c>
      <c r="E67" s="11" t="s">
        <v>17</v>
      </c>
      <c r="F67" s="11">
        <v>5</v>
      </c>
      <c r="G67" s="11" t="s">
        <v>88</v>
      </c>
      <c r="H67" s="6">
        <v>364</v>
      </c>
      <c r="I67" s="6">
        <v>185</v>
      </c>
      <c r="J67" s="15">
        <f t="shared" si="1"/>
        <v>549</v>
      </c>
      <c r="K67" s="6"/>
      <c r="L67" s="6">
        <v>62</v>
      </c>
      <c r="M67" s="17">
        <v>36525</v>
      </c>
      <c r="N67" s="1"/>
      <c r="O67" s="16"/>
      <c r="P67" s="16"/>
      <c r="Q67" s="16"/>
      <c r="R67" s="16"/>
      <c r="S67" s="16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16" customFormat="1" ht="12.75" customHeight="1">
      <c r="A68" s="9" t="s">
        <v>869</v>
      </c>
      <c r="B68" s="9" t="s">
        <v>732</v>
      </c>
      <c r="C68" s="9" t="s">
        <v>870</v>
      </c>
      <c r="D68" s="10">
        <v>1972</v>
      </c>
      <c r="E68" s="6" t="s">
        <v>17</v>
      </c>
      <c r="F68" s="11">
        <v>95</v>
      </c>
      <c r="G68" s="11"/>
      <c r="H68" s="6">
        <v>265</v>
      </c>
      <c r="I68" s="6">
        <v>282</v>
      </c>
      <c r="J68" s="15">
        <f t="shared" si="1"/>
        <v>547</v>
      </c>
      <c r="K68" s="33"/>
      <c r="L68" s="6">
        <v>63</v>
      </c>
      <c r="M68" s="81">
        <v>44926</v>
      </c>
      <c r="N68" s="1"/>
      <c r="O68" s="31"/>
      <c r="P68" s="31"/>
      <c r="Q68" s="31"/>
      <c r="R68" s="31"/>
      <c r="S68" s="31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spans="1:256" s="16" customFormat="1" ht="12.75" customHeight="1">
      <c r="A69" s="9" t="s">
        <v>716</v>
      </c>
      <c r="B69" s="34" t="s">
        <v>372</v>
      </c>
      <c r="C69" s="9" t="s">
        <v>513</v>
      </c>
      <c r="D69" s="10">
        <v>1968</v>
      </c>
      <c r="E69" s="6" t="s">
        <v>17</v>
      </c>
      <c r="F69" s="11">
        <v>171</v>
      </c>
      <c r="G69" s="11"/>
      <c r="H69" s="6">
        <v>508</v>
      </c>
      <c r="I69" s="6">
        <v>31</v>
      </c>
      <c r="J69" s="15">
        <f t="shared" si="1"/>
        <v>539</v>
      </c>
      <c r="K69" s="33"/>
      <c r="L69" s="6">
        <v>64</v>
      </c>
      <c r="M69" s="81">
        <v>44926</v>
      </c>
      <c r="N69" s="1"/>
      <c r="O69" s="4"/>
      <c r="P69" s="4"/>
      <c r="Q69" s="4"/>
      <c r="R69" s="4"/>
      <c r="S69" s="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</row>
    <row r="70" spans="1:13" ht="12.75" customHeight="1">
      <c r="A70" s="25" t="s">
        <v>133</v>
      </c>
      <c r="B70" s="25" t="s">
        <v>134</v>
      </c>
      <c r="C70" s="25" t="s">
        <v>983</v>
      </c>
      <c r="D70" s="26">
        <v>1960</v>
      </c>
      <c r="E70" s="26" t="s">
        <v>135</v>
      </c>
      <c r="F70" s="26" t="s">
        <v>1100</v>
      </c>
      <c r="G70" s="16"/>
      <c r="H70" s="28">
        <v>510</v>
      </c>
      <c r="I70" s="28">
        <v>24</v>
      </c>
      <c r="J70" s="29">
        <f aca="true" t="shared" si="2" ref="J70:J101">H70+I70</f>
        <v>534</v>
      </c>
      <c r="K70" s="28"/>
      <c r="L70" s="28">
        <v>65</v>
      </c>
      <c r="M70" s="30">
        <v>43100</v>
      </c>
    </row>
    <row r="71" spans="1:256" ht="12.75" customHeight="1">
      <c r="A71" s="5" t="s">
        <v>359</v>
      </c>
      <c r="B71" s="5" t="s">
        <v>360</v>
      </c>
      <c r="C71" s="5" t="s">
        <v>361</v>
      </c>
      <c r="D71" s="11">
        <v>1955</v>
      </c>
      <c r="E71" s="11" t="s">
        <v>17</v>
      </c>
      <c r="F71" s="6">
        <v>241</v>
      </c>
      <c r="G71" s="11"/>
      <c r="H71" s="6">
        <v>324</v>
      </c>
      <c r="I71" s="6">
        <v>205</v>
      </c>
      <c r="J71" s="15">
        <f t="shared" si="2"/>
        <v>529</v>
      </c>
      <c r="K71" s="6"/>
      <c r="L71" s="6">
        <v>66</v>
      </c>
      <c r="M71" s="17">
        <v>43100</v>
      </c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256" ht="12.75" customHeight="1">
      <c r="A72" s="25" t="s">
        <v>634</v>
      </c>
      <c r="B72" s="25" t="s">
        <v>490</v>
      </c>
      <c r="C72" s="25" t="s">
        <v>60</v>
      </c>
      <c r="D72" s="26">
        <v>1942</v>
      </c>
      <c r="E72" s="26" t="s">
        <v>17</v>
      </c>
      <c r="F72" s="26" t="s">
        <v>635</v>
      </c>
      <c r="G72" s="36"/>
      <c r="H72" s="28">
        <v>363</v>
      </c>
      <c r="I72" s="28">
        <v>156</v>
      </c>
      <c r="J72" s="53">
        <f t="shared" si="2"/>
        <v>519</v>
      </c>
      <c r="K72" s="16"/>
      <c r="L72" s="28">
        <v>67</v>
      </c>
      <c r="M72" s="30">
        <v>41274</v>
      </c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s="18" customFormat="1" ht="12.75" customHeight="1">
      <c r="A73" s="84" t="s">
        <v>569</v>
      </c>
      <c r="B73" s="84" t="s">
        <v>15</v>
      </c>
      <c r="C73" s="84" t="s">
        <v>60</v>
      </c>
      <c r="D73" s="85">
        <v>1966</v>
      </c>
      <c r="E73" s="86" t="s">
        <v>17</v>
      </c>
      <c r="F73" s="87">
        <v>60</v>
      </c>
      <c r="G73" s="87"/>
      <c r="H73" s="86">
        <v>400</v>
      </c>
      <c r="I73" s="86">
        <v>116</v>
      </c>
      <c r="J73" s="88">
        <f t="shared" si="2"/>
        <v>516</v>
      </c>
      <c r="K73" s="89" t="s">
        <v>1145</v>
      </c>
      <c r="L73" s="86">
        <v>68</v>
      </c>
      <c r="M73" s="90">
        <v>44926</v>
      </c>
      <c r="N73" s="40"/>
      <c r="O73" s="4"/>
      <c r="P73" s="4"/>
      <c r="Q73" s="4"/>
      <c r="R73" s="4"/>
      <c r="S73" s="4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</row>
    <row r="74" spans="1:256" ht="12.75" customHeight="1">
      <c r="A74" s="9" t="s">
        <v>41</v>
      </c>
      <c r="B74" s="9" t="s">
        <v>42</v>
      </c>
      <c r="C74" s="9" t="s">
        <v>43</v>
      </c>
      <c r="D74" s="10">
        <v>1952</v>
      </c>
      <c r="E74" s="11" t="s">
        <v>17</v>
      </c>
      <c r="F74" s="11">
        <v>196</v>
      </c>
      <c r="G74" s="11"/>
      <c r="H74" s="6">
        <v>446</v>
      </c>
      <c r="I74" s="6">
        <v>66</v>
      </c>
      <c r="J74" s="15">
        <f t="shared" si="2"/>
        <v>512</v>
      </c>
      <c r="K74" s="6"/>
      <c r="L74" s="6">
        <v>69</v>
      </c>
      <c r="M74" s="81">
        <v>44926</v>
      </c>
      <c r="O74" s="18"/>
      <c r="P74" s="18"/>
      <c r="Q74" s="18"/>
      <c r="R74" s="18"/>
      <c r="S74" s="18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</row>
    <row r="75" spans="1:256" s="18" customFormat="1" ht="12.75" customHeight="1">
      <c r="A75" s="9" t="s">
        <v>703</v>
      </c>
      <c r="B75" s="9" t="s">
        <v>704</v>
      </c>
      <c r="C75" s="9" t="s">
        <v>705</v>
      </c>
      <c r="D75" s="10">
        <v>1938</v>
      </c>
      <c r="E75" s="6" t="s">
        <v>17</v>
      </c>
      <c r="F75" s="11">
        <v>8</v>
      </c>
      <c r="G75" s="11" t="s">
        <v>88</v>
      </c>
      <c r="H75" s="6">
        <v>356</v>
      </c>
      <c r="I75" s="6">
        <v>154</v>
      </c>
      <c r="J75" s="15">
        <f t="shared" si="2"/>
        <v>510</v>
      </c>
      <c r="K75" s="33"/>
      <c r="L75" s="6">
        <v>70</v>
      </c>
      <c r="M75" s="17">
        <v>43646</v>
      </c>
      <c r="N75" s="1"/>
      <c r="O75" s="4"/>
      <c r="P75" s="4"/>
      <c r="Q75" s="4"/>
      <c r="R75" s="4"/>
      <c r="S75" s="4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ht="12.75" customHeight="1">
      <c r="A76" s="25" t="s">
        <v>55</v>
      </c>
      <c r="B76" s="25" t="s">
        <v>56</v>
      </c>
      <c r="C76" s="25" t="s">
        <v>57</v>
      </c>
      <c r="D76" s="26">
        <v>1943</v>
      </c>
      <c r="E76" s="26" t="s">
        <v>17</v>
      </c>
      <c r="F76" s="26" t="s">
        <v>58</v>
      </c>
      <c r="G76" s="16"/>
      <c r="H76" s="28">
        <v>358</v>
      </c>
      <c r="I76" s="28">
        <v>150</v>
      </c>
      <c r="J76" s="29">
        <f t="shared" si="2"/>
        <v>508</v>
      </c>
      <c r="K76" s="28"/>
      <c r="L76" s="28">
        <v>71</v>
      </c>
      <c r="M76" s="30">
        <v>42004</v>
      </c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ht="12.75" customHeight="1">
      <c r="A77" s="9" t="s">
        <v>341</v>
      </c>
      <c r="B77" s="9" t="s">
        <v>342</v>
      </c>
      <c r="C77" s="9" t="s">
        <v>72</v>
      </c>
      <c r="D77" s="10">
        <v>1981</v>
      </c>
      <c r="E77" s="6" t="s">
        <v>17</v>
      </c>
      <c r="F77" s="11">
        <v>186</v>
      </c>
      <c r="G77" s="11"/>
      <c r="H77" s="6">
        <v>275</v>
      </c>
      <c r="I77" s="6">
        <v>231</v>
      </c>
      <c r="J77" s="15">
        <f t="shared" si="2"/>
        <v>506</v>
      </c>
      <c r="K77" s="33"/>
      <c r="L77" s="6">
        <v>72</v>
      </c>
      <c r="M77" s="81">
        <v>44926</v>
      </c>
      <c r="N77" s="40"/>
      <c r="O77" s="25"/>
      <c r="P77" s="25"/>
      <c r="Q77" s="25"/>
      <c r="R77" s="25"/>
      <c r="S77" s="25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</row>
    <row r="78" spans="1:256" s="16" customFormat="1" ht="12.75" customHeight="1">
      <c r="A78" s="46" t="s">
        <v>172</v>
      </c>
      <c r="B78" s="46" t="s">
        <v>173</v>
      </c>
      <c r="C78" s="46" t="s">
        <v>174</v>
      </c>
      <c r="D78" s="47">
        <v>1929</v>
      </c>
      <c r="E78" s="48" t="s">
        <v>175</v>
      </c>
      <c r="F78" s="48">
        <v>104</v>
      </c>
      <c r="G78" s="48"/>
      <c r="H78" s="49">
        <v>458</v>
      </c>
      <c r="I78" s="49">
        <v>44</v>
      </c>
      <c r="J78" s="50">
        <f t="shared" si="2"/>
        <v>502</v>
      </c>
      <c r="K78" s="49"/>
      <c r="L78" s="49">
        <v>73</v>
      </c>
      <c r="M78" s="51" t="s">
        <v>1071</v>
      </c>
      <c r="N78" s="1"/>
      <c r="O78" s="18"/>
      <c r="P78" s="18"/>
      <c r="Q78" s="18"/>
      <c r="R78" s="18"/>
      <c r="S78" s="18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18" customFormat="1" ht="12.75" customHeight="1">
      <c r="A79" s="25" t="s">
        <v>223</v>
      </c>
      <c r="B79" s="25" t="s">
        <v>195</v>
      </c>
      <c r="C79" s="25" t="s">
        <v>60</v>
      </c>
      <c r="D79" s="26">
        <v>1951</v>
      </c>
      <c r="E79" s="26" t="s">
        <v>17</v>
      </c>
      <c r="F79" s="26" t="s">
        <v>224</v>
      </c>
      <c r="G79" s="16"/>
      <c r="H79" s="28">
        <v>341</v>
      </c>
      <c r="I79" s="28">
        <v>147</v>
      </c>
      <c r="J79" s="29">
        <f t="shared" si="2"/>
        <v>488</v>
      </c>
      <c r="K79" s="28"/>
      <c r="L79" s="28">
        <v>74</v>
      </c>
      <c r="M79" s="30">
        <v>41820</v>
      </c>
      <c r="N79" s="1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13" ht="12.75" customHeight="1">
      <c r="A80" s="9" t="s">
        <v>826</v>
      </c>
      <c r="B80" s="9" t="s">
        <v>827</v>
      </c>
      <c r="C80" s="9" t="s">
        <v>60</v>
      </c>
      <c r="D80" s="10">
        <v>1969</v>
      </c>
      <c r="E80" s="6" t="s">
        <v>17</v>
      </c>
      <c r="F80" s="11">
        <v>152</v>
      </c>
      <c r="G80" s="11"/>
      <c r="H80" s="6">
        <v>396</v>
      </c>
      <c r="I80" s="6">
        <v>90</v>
      </c>
      <c r="J80" s="15">
        <f t="shared" si="2"/>
        <v>486</v>
      </c>
      <c r="K80" s="33"/>
      <c r="L80" s="6">
        <v>75</v>
      </c>
      <c r="M80" s="81">
        <v>44926</v>
      </c>
    </row>
    <row r="81" spans="1:256" ht="12.75" customHeight="1">
      <c r="A81" s="25" t="s">
        <v>429</v>
      </c>
      <c r="B81" s="25" t="s">
        <v>430</v>
      </c>
      <c r="C81" s="25" t="s">
        <v>79</v>
      </c>
      <c r="D81" s="26">
        <v>1964</v>
      </c>
      <c r="E81" s="26" t="s">
        <v>17</v>
      </c>
      <c r="F81" s="26"/>
      <c r="G81" s="33"/>
      <c r="H81" s="28">
        <v>281</v>
      </c>
      <c r="I81" s="28">
        <v>193</v>
      </c>
      <c r="J81" s="53">
        <f t="shared" si="2"/>
        <v>474</v>
      </c>
      <c r="K81" s="33"/>
      <c r="L81" s="6">
        <v>76</v>
      </c>
      <c r="M81" s="30">
        <v>44377</v>
      </c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</row>
    <row r="82" spans="1:256" s="16" customFormat="1" ht="12.75" customHeight="1">
      <c r="A82" s="25" t="s">
        <v>1010</v>
      </c>
      <c r="B82" s="25" t="s">
        <v>1023</v>
      </c>
      <c r="C82" s="25" t="s">
        <v>1011</v>
      </c>
      <c r="D82" s="26">
        <v>1967</v>
      </c>
      <c r="E82" s="26" t="s">
        <v>17</v>
      </c>
      <c r="F82" s="26"/>
      <c r="G82" s="27"/>
      <c r="H82" s="28">
        <v>186</v>
      </c>
      <c r="I82" s="28">
        <v>287</v>
      </c>
      <c r="J82" s="29">
        <f t="shared" si="2"/>
        <v>473</v>
      </c>
      <c r="K82" s="28"/>
      <c r="L82" s="6">
        <v>77</v>
      </c>
      <c r="M82" s="36">
        <v>44926</v>
      </c>
      <c r="N82" s="1"/>
      <c r="O82" s="4"/>
      <c r="P82" s="4"/>
      <c r="Q82" s="4"/>
      <c r="R82" s="4"/>
      <c r="S82" s="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</row>
    <row r="83" spans="1:256" s="24" customFormat="1" ht="12.75" customHeight="1">
      <c r="A83" s="9" t="s">
        <v>305</v>
      </c>
      <c r="B83" s="9" t="s">
        <v>306</v>
      </c>
      <c r="C83" s="9" t="s">
        <v>307</v>
      </c>
      <c r="D83" s="10">
        <v>1961</v>
      </c>
      <c r="E83" s="11" t="s">
        <v>241</v>
      </c>
      <c r="F83" s="11">
        <v>380</v>
      </c>
      <c r="G83" s="11"/>
      <c r="H83" s="6">
        <v>422</v>
      </c>
      <c r="I83" s="6">
        <v>48</v>
      </c>
      <c r="J83" s="15">
        <f t="shared" si="2"/>
        <v>470</v>
      </c>
      <c r="K83" s="6"/>
      <c r="L83" s="6">
        <v>78</v>
      </c>
      <c r="M83" s="17">
        <v>44196</v>
      </c>
      <c r="N83" s="1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2.75" customHeight="1">
      <c r="A84" s="9" t="s">
        <v>26</v>
      </c>
      <c r="B84" s="9" t="s">
        <v>27</v>
      </c>
      <c r="C84" s="9" t="s">
        <v>28</v>
      </c>
      <c r="D84" s="10">
        <v>1958</v>
      </c>
      <c r="E84" s="11" t="s">
        <v>17</v>
      </c>
      <c r="F84" s="11">
        <v>288</v>
      </c>
      <c r="G84" s="11"/>
      <c r="H84" s="6">
        <v>418</v>
      </c>
      <c r="I84" s="6">
        <v>48</v>
      </c>
      <c r="J84" s="15">
        <f t="shared" si="2"/>
        <v>466</v>
      </c>
      <c r="K84" s="6"/>
      <c r="L84" s="6">
        <v>79</v>
      </c>
      <c r="M84" s="81">
        <v>44926</v>
      </c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s="18" customFormat="1" ht="12.75" customHeight="1">
      <c r="A85" s="9" t="s">
        <v>103</v>
      </c>
      <c r="B85" s="9" t="s">
        <v>104</v>
      </c>
      <c r="C85" s="9" t="s">
        <v>105</v>
      </c>
      <c r="D85" s="10">
        <v>1945</v>
      </c>
      <c r="E85" s="6" t="s">
        <v>17</v>
      </c>
      <c r="F85" s="11">
        <v>226</v>
      </c>
      <c r="G85" s="11"/>
      <c r="H85" s="6">
        <v>409</v>
      </c>
      <c r="I85" s="6">
        <v>54</v>
      </c>
      <c r="J85" s="15">
        <f t="shared" si="2"/>
        <v>463</v>
      </c>
      <c r="K85" s="33"/>
      <c r="L85" s="6">
        <v>80</v>
      </c>
      <c r="M85" s="81">
        <v>44926</v>
      </c>
      <c r="N85" s="1"/>
      <c r="O85" s="4"/>
      <c r="P85" s="4"/>
      <c r="Q85" s="4"/>
      <c r="R85" s="4"/>
      <c r="S85" s="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</row>
    <row r="86" spans="1:256" s="31" customFormat="1" ht="12.75" customHeight="1">
      <c r="A86" s="9" t="s">
        <v>697</v>
      </c>
      <c r="B86" s="9" t="s">
        <v>694</v>
      </c>
      <c r="C86" s="9" t="s">
        <v>72</v>
      </c>
      <c r="D86" s="10">
        <v>1955</v>
      </c>
      <c r="E86" s="6" t="s">
        <v>17</v>
      </c>
      <c r="F86" s="11">
        <v>334</v>
      </c>
      <c r="G86" s="11" t="s">
        <v>32</v>
      </c>
      <c r="H86" s="6">
        <v>216</v>
      </c>
      <c r="I86" s="6">
        <v>244</v>
      </c>
      <c r="J86" s="15">
        <f t="shared" si="2"/>
        <v>460</v>
      </c>
      <c r="K86" s="33"/>
      <c r="L86" s="6">
        <v>81</v>
      </c>
      <c r="M86" s="17">
        <v>43830</v>
      </c>
      <c r="N86" s="1"/>
      <c r="O86" s="4"/>
      <c r="P86" s="4"/>
      <c r="Q86" s="4"/>
      <c r="R86" s="4"/>
      <c r="S86" s="4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s="32" customFormat="1" ht="12.75" customHeight="1">
      <c r="A87" s="9" t="s">
        <v>100</v>
      </c>
      <c r="B87" s="9" t="s">
        <v>101</v>
      </c>
      <c r="C87" s="9" t="s">
        <v>102</v>
      </c>
      <c r="D87" s="10">
        <v>1956</v>
      </c>
      <c r="E87" s="11" t="s">
        <v>17</v>
      </c>
      <c r="F87" s="11">
        <v>468</v>
      </c>
      <c r="G87" s="11"/>
      <c r="H87" s="6">
        <v>450</v>
      </c>
      <c r="I87" s="6">
        <v>9</v>
      </c>
      <c r="J87" s="15">
        <f t="shared" si="2"/>
        <v>459</v>
      </c>
      <c r="K87" s="6"/>
      <c r="L87" s="6">
        <v>82</v>
      </c>
      <c r="M87" s="81">
        <v>44926</v>
      </c>
      <c r="N87" s="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  <c r="IV87" s="31"/>
    </row>
    <row r="88" spans="1:256" s="16" customFormat="1" ht="12.75" customHeight="1">
      <c r="A88" s="9" t="s">
        <v>59</v>
      </c>
      <c r="B88" s="9" t="s">
        <v>85</v>
      </c>
      <c r="C88" s="9" t="s">
        <v>248</v>
      </c>
      <c r="D88" s="10">
        <v>1937</v>
      </c>
      <c r="E88" s="11" t="s">
        <v>17</v>
      </c>
      <c r="F88" s="11">
        <v>6</v>
      </c>
      <c r="G88" s="11"/>
      <c r="H88" s="6">
        <v>354</v>
      </c>
      <c r="I88" s="6">
        <v>105</v>
      </c>
      <c r="J88" s="15">
        <f t="shared" si="2"/>
        <v>459</v>
      </c>
      <c r="K88" s="6"/>
      <c r="L88" s="6">
        <v>82</v>
      </c>
      <c r="M88" s="81">
        <v>44926</v>
      </c>
      <c r="N88" s="1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s="16" customFormat="1" ht="12.75" customHeight="1">
      <c r="A89" s="9" t="s">
        <v>753</v>
      </c>
      <c r="B89" s="9" t="s">
        <v>754</v>
      </c>
      <c r="C89" s="9" t="s">
        <v>46</v>
      </c>
      <c r="D89" s="10">
        <v>1946</v>
      </c>
      <c r="E89" s="6" t="s">
        <v>17</v>
      </c>
      <c r="F89" s="11">
        <v>57</v>
      </c>
      <c r="G89" s="11"/>
      <c r="H89" s="6">
        <v>349</v>
      </c>
      <c r="I89" s="6">
        <v>101</v>
      </c>
      <c r="J89" s="15">
        <f t="shared" si="2"/>
        <v>450</v>
      </c>
      <c r="K89" s="33"/>
      <c r="L89" s="6">
        <v>84</v>
      </c>
      <c r="M89" s="81">
        <v>44926</v>
      </c>
      <c r="N89" s="1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31" customFormat="1" ht="12.75" customHeight="1">
      <c r="A90" s="9" t="s">
        <v>699</v>
      </c>
      <c r="B90" s="34" t="s">
        <v>700</v>
      </c>
      <c r="C90" s="9" t="s">
        <v>701</v>
      </c>
      <c r="D90" s="10">
        <v>1954</v>
      </c>
      <c r="E90" s="6" t="s">
        <v>17</v>
      </c>
      <c r="F90" s="11">
        <v>294</v>
      </c>
      <c r="G90" s="11"/>
      <c r="H90" s="6">
        <v>367</v>
      </c>
      <c r="I90" s="6">
        <v>81</v>
      </c>
      <c r="J90" s="15">
        <f t="shared" si="2"/>
        <v>448</v>
      </c>
      <c r="K90" s="33"/>
      <c r="L90" s="6">
        <v>85</v>
      </c>
      <c r="M90" s="81">
        <v>44926</v>
      </c>
      <c r="N90" s="1"/>
      <c r="O90" s="16"/>
      <c r="P90" s="16"/>
      <c r="Q90" s="16"/>
      <c r="R90" s="16"/>
      <c r="S90" s="16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</row>
    <row r="91" spans="1:13" ht="12.75" customHeight="1">
      <c r="A91" s="9" t="s">
        <v>662</v>
      </c>
      <c r="B91" s="9" t="s">
        <v>405</v>
      </c>
      <c r="C91" s="9" t="s">
        <v>407</v>
      </c>
      <c r="D91" s="10">
        <v>1954</v>
      </c>
      <c r="E91" s="6" t="s">
        <v>17</v>
      </c>
      <c r="F91" s="11">
        <v>139</v>
      </c>
      <c r="G91" s="11"/>
      <c r="H91" s="6">
        <v>390</v>
      </c>
      <c r="I91" s="6">
        <v>57</v>
      </c>
      <c r="J91" s="15">
        <f t="shared" si="2"/>
        <v>447</v>
      </c>
      <c r="K91" s="33"/>
      <c r="L91" s="6">
        <v>86</v>
      </c>
      <c r="M91" s="81">
        <v>44926</v>
      </c>
    </row>
    <row r="92" spans="1:19" ht="12.75" customHeight="1">
      <c r="A92" s="9" t="s">
        <v>292</v>
      </c>
      <c r="B92" s="9" t="s">
        <v>131</v>
      </c>
      <c r="C92" s="9" t="s">
        <v>293</v>
      </c>
      <c r="D92" s="10">
        <v>1960</v>
      </c>
      <c r="E92" s="11" t="s">
        <v>17</v>
      </c>
      <c r="F92" s="11">
        <v>208</v>
      </c>
      <c r="G92" s="11"/>
      <c r="H92" s="6">
        <v>313</v>
      </c>
      <c r="I92" s="6">
        <v>128</v>
      </c>
      <c r="J92" s="15">
        <f t="shared" si="2"/>
        <v>441</v>
      </c>
      <c r="K92" s="6"/>
      <c r="L92" s="6">
        <v>87</v>
      </c>
      <c r="M92" s="81">
        <v>44926</v>
      </c>
      <c r="N92" s="37"/>
      <c r="O92" s="78"/>
      <c r="P92" s="24"/>
      <c r="Q92" s="24"/>
      <c r="R92" s="24"/>
      <c r="S92" s="24"/>
    </row>
    <row r="93" spans="1:19" ht="12.75" customHeight="1">
      <c r="A93" s="9" t="s">
        <v>243</v>
      </c>
      <c r="B93" s="9" t="s">
        <v>244</v>
      </c>
      <c r="C93" s="9" t="s">
        <v>245</v>
      </c>
      <c r="D93" s="10">
        <v>1973</v>
      </c>
      <c r="E93" s="11" t="s">
        <v>17</v>
      </c>
      <c r="F93" s="11">
        <v>355</v>
      </c>
      <c r="G93" s="11"/>
      <c r="H93" s="6">
        <v>360</v>
      </c>
      <c r="I93" s="6">
        <v>79</v>
      </c>
      <c r="J93" s="15">
        <f t="shared" si="2"/>
        <v>439</v>
      </c>
      <c r="K93" s="6"/>
      <c r="L93" s="6">
        <v>88</v>
      </c>
      <c r="M93" s="81">
        <v>44926</v>
      </c>
      <c r="O93" s="16"/>
      <c r="P93" s="16"/>
      <c r="Q93" s="16"/>
      <c r="R93" s="16"/>
      <c r="S93" s="16"/>
    </row>
    <row r="94" spans="1:19" s="18" customFormat="1" ht="12.75" customHeight="1">
      <c r="A94" s="84" t="s">
        <v>92</v>
      </c>
      <c r="B94" s="92" t="s">
        <v>93</v>
      </c>
      <c r="C94" s="84" t="s">
        <v>94</v>
      </c>
      <c r="D94" s="87">
        <v>1963</v>
      </c>
      <c r="E94" s="87" t="s">
        <v>17</v>
      </c>
      <c r="F94" s="87">
        <v>310</v>
      </c>
      <c r="G94" s="93"/>
      <c r="H94" s="86">
        <v>332</v>
      </c>
      <c r="I94" s="86">
        <v>106</v>
      </c>
      <c r="J94" s="94">
        <f t="shared" si="2"/>
        <v>438</v>
      </c>
      <c r="K94" s="86" t="s">
        <v>1145</v>
      </c>
      <c r="L94" s="86">
        <v>89</v>
      </c>
      <c r="M94" s="90">
        <v>44926</v>
      </c>
      <c r="N94" s="1"/>
      <c r="O94" s="4"/>
      <c r="P94" s="4"/>
      <c r="Q94" s="4"/>
      <c r="R94" s="4"/>
      <c r="S94" s="4"/>
    </row>
    <row r="95" spans="1:13" ht="12.75" customHeight="1">
      <c r="A95" s="9" t="s">
        <v>638</v>
      </c>
      <c r="B95" s="9" t="s">
        <v>639</v>
      </c>
      <c r="C95" s="9" t="s">
        <v>46</v>
      </c>
      <c r="D95" s="10">
        <v>1943</v>
      </c>
      <c r="E95" s="6" t="s">
        <v>17</v>
      </c>
      <c r="F95" s="11">
        <v>106</v>
      </c>
      <c r="G95" s="11"/>
      <c r="H95" s="6">
        <v>361</v>
      </c>
      <c r="I95" s="6">
        <v>77</v>
      </c>
      <c r="J95" s="15">
        <f t="shared" si="2"/>
        <v>438</v>
      </c>
      <c r="K95" s="33"/>
      <c r="L95" s="6">
        <v>89</v>
      </c>
      <c r="M95" s="17">
        <v>43465</v>
      </c>
    </row>
    <row r="96" spans="1:256" ht="12.75" customHeight="1">
      <c r="A96" s="9" t="s">
        <v>259</v>
      </c>
      <c r="B96" s="9" t="s">
        <v>260</v>
      </c>
      <c r="C96" s="9" t="s">
        <v>261</v>
      </c>
      <c r="D96" s="10">
        <v>1966</v>
      </c>
      <c r="E96" s="11" t="s">
        <v>143</v>
      </c>
      <c r="F96" s="6">
        <v>119</v>
      </c>
      <c r="G96" s="6"/>
      <c r="H96" s="6">
        <v>348</v>
      </c>
      <c r="I96" s="6">
        <v>88</v>
      </c>
      <c r="J96" s="15">
        <f t="shared" si="2"/>
        <v>436</v>
      </c>
      <c r="K96" s="80"/>
      <c r="L96" s="6">
        <v>91</v>
      </c>
      <c r="M96" s="81">
        <v>44926</v>
      </c>
      <c r="O96" s="37"/>
      <c r="P96" s="37"/>
      <c r="Q96" s="37"/>
      <c r="R96" s="38"/>
      <c r="S96" s="39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</row>
    <row r="97" spans="1:256" s="18" customFormat="1" ht="12.75" customHeight="1">
      <c r="A97" s="9" t="s">
        <v>629</v>
      </c>
      <c r="B97" s="9" t="s">
        <v>630</v>
      </c>
      <c r="C97" s="9" t="s">
        <v>351</v>
      </c>
      <c r="D97" s="10">
        <v>1968</v>
      </c>
      <c r="E97" s="6" t="s">
        <v>17</v>
      </c>
      <c r="F97" s="11">
        <v>269</v>
      </c>
      <c r="G97" s="11"/>
      <c r="H97" s="6">
        <v>381</v>
      </c>
      <c r="I97" s="6">
        <v>52</v>
      </c>
      <c r="J97" s="15">
        <f t="shared" si="2"/>
        <v>433</v>
      </c>
      <c r="K97" s="33"/>
      <c r="L97" s="6">
        <v>92</v>
      </c>
      <c r="M97" s="81">
        <v>44926</v>
      </c>
      <c r="N97" s="1"/>
      <c r="O97" s="4"/>
      <c r="P97" s="4"/>
      <c r="Q97" s="4"/>
      <c r="R97" s="4"/>
      <c r="S97" s="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  <c r="IV97" s="24"/>
    </row>
    <row r="98" spans="1:19" ht="12.75" customHeight="1">
      <c r="A98" s="60" t="s">
        <v>486</v>
      </c>
      <c r="B98" s="65" t="s">
        <v>488</v>
      </c>
      <c r="C98" s="61" t="s">
        <v>487</v>
      </c>
      <c r="D98" s="62">
        <v>1991</v>
      </c>
      <c r="E98" s="63" t="s">
        <v>17</v>
      </c>
      <c r="F98" s="64">
        <v>351</v>
      </c>
      <c r="G98" s="21"/>
      <c r="H98" s="22">
        <v>220</v>
      </c>
      <c r="I98" s="22">
        <v>207</v>
      </c>
      <c r="J98" s="23">
        <f t="shared" si="2"/>
        <v>427</v>
      </c>
      <c r="K98" s="22"/>
      <c r="L98" s="6">
        <v>93</v>
      </c>
      <c r="M98" s="81">
        <v>44926</v>
      </c>
      <c r="O98" s="32"/>
      <c r="P98" s="32"/>
      <c r="Q98" s="32"/>
      <c r="R98" s="32"/>
      <c r="S98" s="32"/>
    </row>
    <row r="99" spans="1:13" ht="12.75" customHeight="1">
      <c r="A99" s="9" t="s">
        <v>668</v>
      </c>
      <c r="B99" s="9" t="s">
        <v>669</v>
      </c>
      <c r="C99" s="9" t="s">
        <v>542</v>
      </c>
      <c r="D99" s="10">
        <v>1947</v>
      </c>
      <c r="E99" s="6" t="s">
        <v>17</v>
      </c>
      <c r="F99" s="11">
        <v>285</v>
      </c>
      <c r="G99" s="11"/>
      <c r="H99" s="6">
        <v>320</v>
      </c>
      <c r="I99" s="6">
        <v>106</v>
      </c>
      <c r="J99" s="15">
        <f t="shared" si="2"/>
        <v>426</v>
      </c>
      <c r="K99" s="33"/>
      <c r="L99" s="6">
        <v>94</v>
      </c>
      <c r="M99" s="81">
        <v>44926</v>
      </c>
    </row>
    <row r="100" spans="1:256" ht="12.75" customHeight="1">
      <c r="A100" s="9" t="s">
        <v>697</v>
      </c>
      <c r="B100" s="34" t="s">
        <v>237</v>
      </c>
      <c r="C100" s="9" t="s">
        <v>72</v>
      </c>
      <c r="D100" s="10">
        <v>1965</v>
      </c>
      <c r="E100" s="6" t="s">
        <v>17</v>
      </c>
      <c r="F100" s="11">
        <v>356</v>
      </c>
      <c r="G100" s="11"/>
      <c r="H100" s="6">
        <v>152</v>
      </c>
      <c r="I100" s="6">
        <v>268</v>
      </c>
      <c r="J100" s="15">
        <f t="shared" si="2"/>
        <v>420</v>
      </c>
      <c r="K100" s="33"/>
      <c r="L100" s="6">
        <v>95</v>
      </c>
      <c r="M100" s="81">
        <v>44926</v>
      </c>
      <c r="O100" s="18"/>
      <c r="P100" s="18"/>
      <c r="Q100" s="18"/>
      <c r="R100" s="18"/>
      <c r="S100" s="18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  <c r="IP100" s="32"/>
      <c r="IQ100" s="32"/>
      <c r="IR100" s="32"/>
      <c r="IS100" s="32"/>
      <c r="IT100" s="32"/>
      <c r="IU100" s="32"/>
      <c r="IV100" s="32"/>
    </row>
    <row r="101" spans="1:13" ht="12.75" customHeight="1">
      <c r="A101" s="9" t="s">
        <v>314</v>
      </c>
      <c r="B101" s="34" t="s">
        <v>315</v>
      </c>
      <c r="C101" s="9" t="s">
        <v>316</v>
      </c>
      <c r="D101" s="10">
        <v>1962</v>
      </c>
      <c r="E101" s="11" t="s">
        <v>17</v>
      </c>
      <c r="F101" s="11">
        <v>346</v>
      </c>
      <c r="G101" s="11"/>
      <c r="H101" s="6">
        <v>378</v>
      </c>
      <c r="I101" s="6">
        <v>41</v>
      </c>
      <c r="J101" s="15">
        <f t="shared" si="2"/>
        <v>419</v>
      </c>
      <c r="K101" s="42"/>
      <c r="L101" s="6">
        <v>96</v>
      </c>
      <c r="M101" s="81">
        <v>44926</v>
      </c>
    </row>
    <row r="102" spans="1:256" ht="12.75" customHeight="1">
      <c r="A102" s="9" t="s">
        <v>29</v>
      </c>
      <c r="B102" s="9" t="s">
        <v>30</v>
      </c>
      <c r="C102" s="9" t="s">
        <v>31</v>
      </c>
      <c r="D102" s="10">
        <v>1949</v>
      </c>
      <c r="E102" s="11" t="s">
        <v>17</v>
      </c>
      <c r="F102" s="11">
        <v>191</v>
      </c>
      <c r="G102" s="11" t="s">
        <v>32</v>
      </c>
      <c r="H102" s="6">
        <v>233</v>
      </c>
      <c r="I102" s="6">
        <v>184</v>
      </c>
      <c r="J102" s="15">
        <f aca="true" t="shared" si="3" ref="J102:J118">H102+I102</f>
        <v>417</v>
      </c>
      <c r="K102" s="6"/>
      <c r="L102" s="6">
        <v>97</v>
      </c>
      <c r="M102" s="17">
        <v>43830</v>
      </c>
      <c r="O102" s="18"/>
      <c r="P102" s="18"/>
      <c r="Q102" s="18"/>
      <c r="R102" s="18"/>
      <c r="S102" s="1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  <c r="IV102" s="24"/>
    </row>
    <row r="103" spans="1:256" ht="12.75" customHeight="1">
      <c r="A103" s="9" t="s">
        <v>368</v>
      </c>
      <c r="B103" s="9" t="s">
        <v>24</v>
      </c>
      <c r="C103" s="9" t="s">
        <v>46</v>
      </c>
      <c r="D103" s="10">
        <v>1938</v>
      </c>
      <c r="E103" s="11" t="s">
        <v>17</v>
      </c>
      <c r="F103" s="11">
        <v>212</v>
      </c>
      <c r="G103" s="11"/>
      <c r="H103" s="6">
        <v>368</v>
      </c>
      <c r="I103" s="6">
        <v>48</v>
      </c>
      <c r="J103" s="15">
        <f t="shared" si="3"/>
        <v>416</v>
      </c>
      <c r="K103" s="6"/>
      <c r="L103" s="6">
        <v>98</v>
      </c>
      <c r="M103" s="81">
        <v>44926</v>
      </c>
      <c r="N103" s="37"/>
      <c r="O103" s="16"/>
      <c r="P103" s="16"/>
      <c r="Q103" s="16"/>
      <c r="R103" s="16"/>
      <c r="S103" s="16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  <c r="IV103" s="24"/>
    </row>
    <row r="104" spans="1:13" ht="12.75" customHeight="1">
      <c r="A104" s="9" t="s">
        <v>606</v>
      </c>
      <c r="B104" s="9" t="s">
        <v>27</v>
      </c>
      <c r="C104" s="9" t="s">
        <v>607</v>
      </c>
      <c r="D104" s="10">
        <v>1959</v>
      </c>
      <c r="E104" s="6" t="s">
        <v>17</v>
      </c>
      <c r="F104" s="11">
        <v>13</v>
      </c>
      <c r="G104" s="11"/>
      <c r="H104" s="6">
        <v>360</v>
      </c>
      <c r="I104" s="6">
        <v>56</v>
      </c>
      <c r="J104" s="15">
        <f t="shared" si="3"/>
        <v>416</v>
      </c>
      <c r="K104" s="33"/>
      <c r="L104" s="6">
        <v>98</v>
      </c>
      <c r="M104" s="81">
        <v>44926</v>
      </c>
    </row>
    <row r="105" spans="1:256" s="18" customFormat="1" ht="12.75" customHeight="1">
      <c r="A105" s="9" t="s">
        <v>623</v>
      </c>
      <c r="B105" s="9" t="s">
        <v>624</v>
      </c>
      <c r="C105" s="9" t="s">
        <v>604</v>
      </c>
      <c r="D105" s="10">
        <v>1933</v>
      </c>
      <c r="E105" s="6" t="s">
        <v>17</v>
      </c>
      <c r="F105" s="11">
        <v>100</v>
      </c>
      <c r="G105" s="11" t="s">
        <v>32</v>
      </c>
      <c r="H105" s="6">
        <v>383</v>
      </c>
      <c r="I105" s="6">
        <v>33</v>
      </c>
      <c r="J105" s="15">
        <f t="shared" si="3"/>
        <v>416</v>
      </c>
      <c r="K105" s="33"/>
      <c r="L105" s="6">
        <v>98</v>
      </c>
      <c r="M105" s="17">
        <v>42735</v>
      </c>
      <c r="N105" s="1"/>
      <c r="O105" s="4"/>
      <c r="P105" s="4"/>
      <c r="Q105" s="4"/>
      <c r="R105" s="4"/>
      <c r="S105" s="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  <c r="IV105" s="24"/>
    </row>
    <row r="106" spans="1:256" s="32" customFormat="1" ht="12.75" customHeight="1">
      <c r="A106" s="9" t="s">
        <v>905</v>
      </c>
      <c r="B106" s="9" t="s">
        <v>74</v>
      </c>
      <c r="C106" s="9" t="s">
        <v>604</v>
      </c>
      <c r="D106" s="10">
        <v>1958</v>
      </c>
      <c r="E106" s="6" t="s">
        <v>17</v>
      </c>
      <c r="F106" s="11">
        <v>87</v>
      </c>
      <c r="G106" s="11" t="s">
        <v>199</v>
      </c>
      <c r="H106" s="6">
        <v>354</v>
      </c>
      <c r="I106" s="6">
        <v>62</v>
      </c>
      <c r="J106" s="15">
        <f t="shared" si="3"/>
        <v>416</v>
      </c>
      <c r="K106" s="33"/>
      <c r="L106" s="6">
        <v>98</v>
      </c>
      <c r="M106" s="81">
        <v>44926</v>
      </c>
      <c r="N106" s="1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2.75" customHeight="1">
      <c r="A107" s="9" t="s">
        <v>944</v>
      </c>
      <c r="B107" s="9" t="s">
        <v>186</v>
      </c>
      <c r="C107" s="9" t="s">
        <v>945</v>
      </c>
      <c r="D107" s="10">
        <v>1961</v>
      </c>
      <c r="E107" s="6" t="s">
        <v>17</v>
      </c>
      <c r="F107" s="11">
        <v>320</v>
      </c>
      <c r="G107" s="11"/>
      <c r="H107" s="6">
        <v>277</v>
      </c>
      <c r="I107" s="6">
        <v>135</v>
      </c>
      <c r="J107" s="15">
        <f t="shared" si="3"/>
        <v>412</v>
      </c>
      <c r="K107" s="33"/>
      <c r="L107" s="6">
        <v>102</v>
      </c>
      <c r="M107" s="81">
        <v>44926</v>
      </c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  <c r="IS107" s="32"/>
      <c r="IT107" s="32"/>
      <c r="IU107" s="32"/>
      <c r="IV107" s="32"/>
    </row>
    <row r="108" spans="1:256" s="24" customFormat="1" ht="12.75" customHeight="1">
      <c r="A108" s="9" t="s">
        <v>845</v>
      </c>
      <c r="B108" s="9" t="s">
        <v>732</v>
      </c>
      <c r="C108" s="9" t="s">
        <v>60</v>
      </c>
      <c r="D108" s="10">
        <v>1971</v>
      </c>
      <c r="E108" s="6" t="s">
        <v>17</v>
      </c>
      <c r="F108" s="11">
        <v>390</v>
      </c>
      <c r="G108" s="11"/>
      <c r="H108" s="6">
        <v>298</v>
      </c>
      <c r="I108" s="6">
        <v>111</v>
      </c>
      <c r="J108" s="15">
        <f t="shared" si="3"/>
        <v>409</v>
      </c>
      <c r="K108" s="33"/>
      <c r="L108" s="6">
        <v>103</v>
      </c>
      <c r="M108" s="81">
        <v>44926</v>
      </c>
      <c r="N108" s="1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2.75" customHeight="1">
      <c r="A109" s="25" t="s">
        <v>33</v>
      </c>
      <c r="B109" s="25" t="s">
        <v>34</v>
      </c>
      <c r="C109" s="25" t="s">
        <v>35</v>
      </c>
      <c r="D109" s="26">
        <v>1952</v>
      </c>
      <c r="E109" s="26" t="s">
        <v>17</v>
      </c>
      <c r="F109" s="26" t="s">
        <v>36</v>
      </c>
      <c r="G109" s="27" t="s">
        <v>32</v>
      </c>
      <c r="H109" s="28">
        <f>321+1</f>
        <v>322</v>
      </c>
      <c r="I109" s="28">
        <f>83+1</f>
        <v>84</v>
      </c>
      <c r="J109" s="29">
        <f t="shared" si="3"/>
        <v>406</v>
      </c>
      <c r="K109" s="28"/>
      <c r="L109" s="28">
        <v>104</v>
      </c>
      <c r="M109" s="30">
        <v>42735</v>
      </c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  <c r="IP109" s="32"/>
      <c r="IQ109" s="32"/>
      <c r="IR109" s="32"/>
      <c r="IS109" s="32"/>
      <c r="IT109" s="32"/>
      <c r="IU109" s="32"/>
      <c r="IV109" s="32"/>
    </row>
    <row r="110" spans="1:19" ht="12.75" customHeight="1">
      <c r="A110" s="46" t="s">
        <v>414</v>
      </c>
      <c r="B110" s="46" t="s">
        <v>415</v>
      </c>
      <c r="C110" s="46" t="s">
        <v>46</v>
      </c>
      <c r="D110" s="47">
        <v>1937</v>
      </c>
      <c r="E110" s="48" t="s">
        <v>17</v>
      </c>
      <c r="F110" s="48">
        <v>48</v>
      </c>
      <c r="G110" s="48"/>
      <c r="H110" s="49">
        <v>244</v>
      </c>
      <c r="I110" s="49">
        <f>144+1+1+3+1+1+5</f>
        <v>156</v>
      </c>
      <c r="J110" s="50">
        <f t="shared" si="3"/>
        <v>400</v>
      </c>
      <c r="K110" s="49"/>
      <c r="L110" s="49">
        <v>105</v>
      </c>
      <c r="M110" s="51" t="s">
        <v>416</v>
      </c>
      <c r="O110" s="18"/>
      <c r="P110" s="18"/>
      <c r="Q110" s="18"/>
      <c r="R110" s="18"/>
      <c r="S110" s="18"/>
    </row>
    <row r="111" spans="1:256" ht="12.75" customHeight="1">
      <c r="A111" s="25" t="s">
        <v>256</v>
      </c>
      <c r="B111" s="25" t="s">
        <v>257</v>
      </c>
      <c r="C111" s="25" t="s">
        <v>258</v>
      </c>
      <c r="D111" s="26">
        <v>1951</v>
      </c>
      <c r="E111" s="26" t="s">
        <v>17</v>
      </c>
      <c r="F111" s="26"/>
      <c r="G111" s="16"/>
      <c r="H111" s="28">
        <v>235</v>
      </c>
      <c r="I111" s="28">
        <v>162</v>
      </c>
      <c r="J111" s="29">
        <f t="shared" si="3"/>
        <v>397</v>
      </c>
      <c r="K111" s="28"/>
      <c r="L111" s="28">
        <v>106</v>
      </c>
      <c r="M111" s="30">
        <v>43830</v>
      </c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</row>
    <row r="112" spans="1:256" ht="12.75" customHeight="1">
      <c r="A112" s="9" t="s">
        <v>156</v>
      </c>
      <c r="B112" s="9" t="s">
        <v>157</v>
      </c>
      <c r="C112" s="9" t="s">
        <v>1012</v>
      </c>
      <c r="D112" s="10">
        <v>1970</v>
      </c>
      <c r="E112" s="6" t="s">
        <v>17</v>
      </c>
      <c r="F112" s="11">
        <v>518</v>
      </c>
      <c r="G112" s="11"/>
      <c r="H112" s="6">
        <v>266</v>
      </c>
      <c r="I112" s="6">
        <v>126</v>
      </c>
      <c r="J112" s="15">
        <f t="shared" si="3"/>
        <v>392</v>
      </c>
      <c r="K112" s="33"/>
      <c r="L112" s="6">
        <v>107</v>
      </c>
      <c r="M112" s="81">
        <v>44926</v>
      </c>
      <c r="N112" s="40"/>
      <c r="O112" s="24"/>
      <c r="P112" s="24"/>
      <c r="Q112" s="24"/>
      <c r="R112" s="24"/>
      <c r="S112" s="24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  <c r="IV112" s="18"/>
    </row>
    <row r="113" spans="1:256" ht="12.75" customHeight="1">
      <c r="A113" s="9" t="s">
        <v>214</v>
      </c>
      <c r="B113" s="9" t="s">
        <v>215</v>
      </c>
      <c r="C113" s="9" t="s">
        <v>72</v>
      </c>
      <c r="D113" s="10">
        <v>1952</v>
      </c>
      <c r="E113" s="11" t="s">
        <v>17</v>
      </c>
      <c r="F113" s="11">
        <v>217</v>
      </c>
      <c r="G113" s="11"/>
      <c r="H113" s="6">
        <v>253</v>
      </c>
      <c r="I113" s="6">
        <v>130</v>
      </c>
      <c r="J113" s="15">
        <f t="shared" si="3"/>
        <v>383</v>
      </c>
      <c r="L113" s="6">
        <v>108</v>
      </c>
      <c r="M113" s="17">
        <v>44561</v>
      </c>
      <c r="O113" s="37"/>
      <c r="P113" s="37"/>
      <c r="Q113" s="37"/>
      <c r="R113" s="38"/>
      <c r="S113" s="39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</row>
    <row r="114" spans="1:256" ht="12.75" customHeight="1">
      <c r="A114" s="9" t="s">
        <v>541</v>
      </c>
      <c r="B114" s="9" t="s">
        <v>24</v>
      </c>
      <c r="C114" s="12" t="s">
        <v>542</v>
      </c>
      <c r="D114" s="57">
        <v>1956</v>
      </c>
      <c r="E114" s="11" t="s">
        <v>17</v>
      </c>
      <c r="F114" s="11">
        <v>319</v>
      </c>
      <c r="G114" s="21"/>
      <c r="H114" s="22">
        <v>230</v>
      </c>
      <c r="I114" s="22">
        <v>152</v>
      </c>
      <c r="J114" s="23">
        <f t="shared" si="3"/>
        <v>382</v>
      </c>
      <c r="K114" s="22"/>
      <c r="L114" s="6">
        <v>109</v>
      </c>
      <c r="M114" s="81">
        <v>44926</v>
      </c>
      <c r="O114" s="31"/>
      <c r="P114" s="31"/>
      <c r="Q114" s="31"/>
      <c r="R114" s="31"/>
      <c r="S114" s="31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</row>
    <row r="115" spans="1:256" s="24" customFormat="1" ht="12.75" customHeight="1">
      <c r="A115" s="9" t="s">
        <v>602</v>
      </c>
      <c r="B115" s="9" t="s">
        <v>18</v>
      </c>
      <c r="C115" s="9" t="s">
        <v>605</v>
      </c>
      <c r="D115" s="10">
        <v>1951</v>
      </c>
      <c r="E115" s="6" t="s">
        <v>17</v>
      </c>
      <c r="F115" s="11">
        <v>345</v>
      </c>
      <c r="G115" s="11"/>
      <c r="H115" s="6">
        <v>361</v>
      </c>
      <c r="I115" s="6">
        <v>10</v>
      </c>
      <c r="J115" s="15">
        <f t="shared" si="3"/>
        <v>371</v>
      </c>
      <c r="K115" s="33"/>
      <c r="L115" s="6">
        <v>110</v>
      </c>
      <c r="M115" s="81">
        <v>44926</v>
      </c>
      <c r="N115" s="1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s="24" customFormat="1" ht="13.5" customHeight="1">
      <c r="A116" s="9" t="s">
        <v>55</v>
      </c>
      <c r="B116" s="9" t="s">
        <v>59</v>
      </c>
      <c r="C116" s="9" t="s">
        <v>60</v>
      </c>
      <c r="D116" s="10">
        <v>1970</v>
      </c>
      <c r="E116" s="11" t="s">
        <v>17</v>
      </c>
      <c r="F116" s="11">
        <v>168</v>
      </c>
      <c r="G116" s="11"/>
      <c r="H116" s="6">
        <v>249</v>
      </c>
      <c r="I116" s="6">
        <v>118</v>
      </c>
      <c r="J116" s="15">
        <f t="shared" si="3"/>
        <v>367</v>
      </c>
      <c r="K116" s="6"/>
      <c r="L116" s="6">
        <v>111</v>
      </c>
      <c r="M116" s="81">
        <v>44926</v>
      </c>
      <c r="N116" s="1"/>
      <c r="O116" s="32"/>
      <c r="P116" s="32"/>
      <c r="Q116" s="32"/>
      <c r="R116" s="32"/>
      <c r="S116" s="32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s="16" customFormat="1" ht="12.75" customHeight="1">
      <c r="A117" s="9" t="s">
        <v>1061</v>
      </c>
      <c r="B117" s="34" t="s">
        <v>1062</v>
      </c>
      <c r="C117" s="9" t="s">
        <v>1063</v>
      </c>
      <c r="D117" s="10">
        <v>1967</v>
      </c>
      <c r="E117" s="6" t="s">
        <v>17</v>
      </c>
      <c r="F117" s="11">
        <v>565</v>
      </c>
      <c r="G117" s="11"/>
      <c r="H117" s="6">
        <v>240</v>
      </c>
      <c r="I117" s="6">
        <v>127</v>
      </c>
      <c r="J117" s="15">
        <f t="shared" si="3"/>
        <v>367</v>
      </c>
      <c r="K117" s="33"/>
      <c r="L117" s="6">
        <v>111</v>
      </c>
      <c r="M117" s="81">
        <v>44926</v>
      </c>
      <c r="N117" s="1"/>
      <c r="O117" s="18"/>
      <c r="P117" s="18"/>
      <c r="Q117" s="18"/>
      <c r="R117" s="18"/>
      <c r="S117" s="18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s="16" customFormat="1" ht="12.75" customHeight="1">
      <c r="A118" s="9" t="s">
        <v>880</v>
      </c>
      <c r="B118" s="9" t="s">
        <v>448</v>
      </c>
      <c r="C118" s="9" t="s">
        <v>60</v>
      </c>
      <c r="D118" s="10">
        <v>1990</v>
      </c>
      <c r="E118" s="6" t="s">
        <v>17</v>
      </c>
      <c r="F118" s="11">
        <v>307</v>
      </c>
      <c r="G118" s="11"/>
      <c r="H118" s="6">
        <v>285</v>
      </c>
      <c r="I118" s="6">
        <v>80</v>
      </c>
      <c r="J118" s="15">
        <f t="shared" si="3"/>
        <v>365</v>
      </c>
      <c r="K118" s="33"/>
      <c r="L118" s="6">
        <v>113</v>
      </c>
      <c r="M118" s="81">
        <v>44926</v>
      </c>
      <c r="N118" s="1"/>
      <c r="O118" s="4"/>
      <c r="P118" s="4"/>
      <c r="Q118" s="4"/>
      <c r="R118" s="4"/>
      <c r="S118" s="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  <c r="IV118" s="24"/>
    </row>
    <row r="119" spans="1:19" ht="12.75" customHeight="1">
      <c r="A119" s="9" t="s">
        <v>673</v>
      </c>
      <c r="B119" s="9" t="s">
        <v>674</v>
      </c>
      <c r="C119" s="9" t="s">
        <v>675</v>
      </c>
      <c r="D119" s="10">
        <v>1956</v>
      </c>
      <c r="E119" s="6" t="s">
        <v>128</v>
      </c>
      <c r="F119" s="11">
        <v>260</v>
      </c>
      <c r="G119" s="11"/>
      <c r="H119" s="6">
        <v>318</v>
      </c>
      <c r="I119" s="6">
        <v>42</v>
      </c>
      <c r="J119" s="15">
        <f>I119+H119</f>
        <v>360</v>
      </c>
      <c r="K119" s="33"/>
      <c r="L119" s="6">
        <v>114</v>
      </c>
      <c r="M119" s="81">
        <v>44926</v>
      </c>
      <c r="O119" s="18"/>
      <c r="P119" s="18"/>
      <c r="Q119" s="18"/>
      <c r="R119" s="18"/>
      <c r="S119" s="18"/>
    </row>
    <row r="120" spans="1:256" s="18" customFormat="1" ht="12.75" customHeight="1">
      <c r="A120" s="9" t="s">
        <v>660</v>
      </c>
      <c r="B120" s="34" t="s">
        <v>661</v>
      </c>
      <c r="C120" s="9" t="s">
        <v>60</v>
      </c>
      <c r="D120" s="10">
        <v>1964</v>
      </c>
      <c r="E120" s="6" t="s">
        <v>17</v>
      </c>
      <c r="F120" s="11">
        <v>369</v>
      </c>
      <c r="G120" s="11"/>
      <c r="H120" s="6">
        <v>233</v>
      </c>
      <c r="I120" s="6">
        <v>126</v>
      </c>
      <c r="J120" s="15">
        <f aca="true" t="shared" si="4" ref="J120:J151">H120+I120</f>
        <v>359</v>
      </c>
      <c r="K120" s="33"/>
      <c r="L120" s="6">
        <v>115</v>
      </c>
      <c r="M120" s="17">
        <v>44742</v>
      </c>
      <c r="N120" s="1"/>
      <c r="O120" s="4"/>
      <c r="P120" s="4"/>
      <c r="Q120" s="4"/>
      <c r="R120" s="4"/>
      <c r="S120" s="4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pans="1:256" s="24" customFormat="1" ht="12.75" customHeight="1">
      <c r="A121" s="9" t="s">
        <v>391</v>
      </c>
      <c r="B121" s="9" t="s">
        <v>377</v>
      </c>
      <c r="C121" s="9" t="s">
        <v>392</v>
      </c>
      <c r="D121" s="10">
        <v>1968</v>
      </c>
      <c r="E121" s="11" t="s">
        <v>17</v>
      </c>
      <c r="F121" s="11">
        <v>367</v>
      </c>
      <c r="G121" s="11"/>
      <c r="H121" s="6">
        <v>289</v>
      </c>
      <c r="I121" s="6">
        <v>69</v>
      </c>
      <c r="J121" s="15">
        <f t="shared" si="4"/>
        <v>358</v>
      </c>
      <c r="K121" s="6"/>
      <c r="L121" s="6">
        <v>116</v>
      </c>
      <c r="M121" s="81">
        <v>44926</v>
      </c>
      <c r="N121" s="1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24" customFormat="1" ht="12.75" customHeight="1">
      <c r="A122" s="9" t="s">
        <v>889</v>
      </c>
      <c r="B122" s="9" t="s">
        <v>157</v>
      </c>
      <c r="C122" s="9" t="s">
        <v>25</v>
      </c>
      <c r="D122" s="10">
        <v>1962</v>
      </c>
      <c r="E122" s="6" t="s">
        <v>17</v>
      </c>
      <c r="F122" s="11">
        <v>255</v>
      </c>
      <c r="G122" s="11"/>
      <c r="H122" s="6">
        <v>269</v>
      </c>
      <c r="I122" s="6">
        <v>87</v>
      </c>
      <c r="J122" s="15">
        <f t="shared" si="4"/>
        <v>356</v>
      </c>
      <c r="K122" s="33"/>
      <c r="L122" s="6">
        <v>117</v>
      </c>
      <c r="M122" s="17">
        <v>44377</v>
      </c>
      <c r="N122" s="1"/>
      <c r="O122" s="16"/>
      <c r="P122" s="16"/>
      <c r="Q122" s="16"/>
      <c r="R122" s="16"/>
      <c r="S122" s="16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16" customFormat="1" ht="12.75" customHeight="1">
      <c r="A123" s="9" t="s">
        <v>313</v>
      </c>
      <c r="B123" s="9" t="s">
        <v>85</v>
      </c>
      <c r="C123" s="9" t="s">
        <v>60</v>
      </c>
      <c r="D123" s="10">
        <v>1955</v>
      </c>
      <c r="E123" s="11" t="s">
        <v>17</v>
      </c>
      <c r="F123" s="11">
        <v>375</v>
      </c>
      <c r="G123" s="11"/>
      <c r="H123" s="6">
        <v>275</v>
      </c>
      <c r="I123" s="6">
        <v>80</v>
      </c>
      <c r="J123" s="15">
        <f t="shared" si="4"/>
        <v>355</v>
      </c>
      <c r="K123" s="52"/>
      <c r="L123" s="6">
        <v>118</v>
      </c>
      <c r="M123" s="81">
        <v>44926</v>
      </c>
      <c r="N123" s="1"/>
      <c r="O123" s="18"/>
      <c r="P123" s="18"/>
      <c r="Q123" s="18"/>
      <c r="R123" s="18"/>
      <c r="S123" s="18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  <c r="IQ123" s="32"/>
      <c r="IR123" s="32"/>
      <c r="IS123" s="32"/>
      <c r="IT123" s="32"/>
      <c r="IU123" s="32"/>
      <c r="IV123" s="32"/>
    </row>
    <row r="124" spans="1:256" ht="12.75" customHeight="1">
      <c r="A124" s="46" t="s">
        <v>457</v>
      </c>
      <c r="B124" s="46" t="s">
        <v>186</v>
      </c>
      <c r="C124" s="46" t="s">
        <v>458</v>
      </c>
      <c r="D124" s="47">
        <v>1939</v>
      </c>
      <c r="E124" s="48" t="s">
        <v>143</v>
      </c>
      <c r="F124" s="48" t="s">
        <v>459</v>
      </c>
      <c r="G124" s="48"/>
      <c r="H124" s="49">
        <v>297</v>
      </c>
      <c r="I124" s="49">
        <v>54</v>
      </c>
      <c r="J124" s="50">
        <f t="shared" si="4"/>
        <v>351</v>
      </c>
      <c r="K124" s="49"/>
      <c r="L124" s="49">
        <v>119</v>
      </c>
      <c r="M124" s="51" t="s">
        <v>460</v>
      </c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  <c r="IS124" s="32"/>
      <c r="IT124" s="32"/>
      <c r="IU124" s="32"/>
      <c r="IV124" s="32"/>
    </row>
    <row r="125" spans="1:13" ht="12.75" customHeight="1">
      <c r="A125" s="9" t="s">
        <v>220</v>
      </c>
      <c r="B125" s="9" t="s">
        <v>221</v>
      </c>
      <c r="C125" s="9" t="s">
        <v>222</v>
      </c>
      <c r="D125" s="10">
        <v>1971</v>
      </c>
      <c r="E125" s="11" t="s">
        <v>17</v>
      </c>
      <c r="F125" s="11">
        <v>340</v>
      </c>
      <c r="G125" s="11"/>
      <c r="H125" s="6">
        <v>278</v>
      </c>
      <c r="I125" s="6">
        <v>72</v>
      </c>
      <c r="J125" s="15">
        <f t="shared" si="4"/>
        <v>350</v>
      </c>
      <c r="K125" s="6"/>
      <c r="L125" s="6">
        <v>120</v>
      </c>
      <c r="M125" s="17">
        <v>44742</v>
      </c>
    </row>
    <row r="126" spans="1:256" ht="12.75" customHeight="1">
      <c r="A126" s="9" t="s">
        <v>323</v>
      </c>
      <c r="B126" s="9" t="s">
        <v>324</v>
      </c>
      <c r="C126" s="9" t="s">
        <v>60</v>
      </c>
      <c r="D126" s="10">
        <v>1969</v>
      </c>
      <c r="E126" s="11" t="s">
        <v>17</v>
      </c>
      <c r="F126" s="11">
        <v>342</v>
      </c>
      <c r="G126" s="11"/>
      <c r="H126" s="6">
        <v>315</v>
      </c>
      <c r="I126" s="6">
        <v>35</v>
      </c>
      <c r="J126" s="15">
        <f t="shared" si="4"/>
        <v>350</v>
      </c>
      <c r="K126" s="52"/>
      <c r="L126" s="6">
        <v>120</v>
      </c>
      <c r="M126" s="81">
        <v>44926</v>
      </c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  <c r="IV126" s="24"/>
    </row>
    <row r="127" spans="1:256" s="18" customFormat="1" ht="12.75" customHeight="1">
      <c r="A127" s="25" t="s">
        <v>789</v>
      </c>
      <c r="B127" s="25" t="s">
        <v>790</v>
      </c>
      <c r="C127" s="25" t="s">
        <v>507</v>
      </c>
      <c r="D127" s="26">
        <v>1971</v>
      </c>
      <c r="E127" s="26" t="s">
        <v>17</v>
      </c>
      <c r="F127" s="26" t="s">
        <v>1068</v>
      </c>
      <c r="G127" s="36"/>
      <c r="H127" s="28">
        <v>319</v>
      </c>
      <c r="I127" s="28">
        <v>31</v>
      </c>
      <c r="J127" s="53">
        <f t="shared" si="4"/>
        <v>350</v>
      </c>
      <c r="K127" s="16"/>
      <c r="L127" s="28">
        <v>120</v>
      </c>
      <c r="M127" s="30">
        <v>43281</v>
      </c>
      <c r="N127" s="1"/>
      <c r="O127" s="16"/>
      <c r="P127" s="16"/>
      <c r="Q127" s="16"/>
      <c r="R127" s="16"/>
      <c r="S127" s="16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19" ht="12.75" customHeight="1">
      <c r="A128" s="9" t="s">
        <v>838</v>
      </c>
      <c r="B128" s="9" t="s">
        <v>839</v>
      </c>
      <c r="C128" s="9" t="s">
        <v>840</v>
      </c>
      <c r="D128" s="10">
        <v>1952</v>
      </c>
      <c r="E128" s="6" t="s">
        <v>17</v>
      </c>
      <c r="F128" s="11">
        <v>232</v>
      </c>
      <c r="G128" s="11"/>
      <c r="H128" s="6">
        <v>150</v>
      </c>
      <c r="I128" s="6">
        <v>195</v>
      </c>
      <c r="J128" s="15">
        <f t="shared" si="4"/>
        <v>345</v>
      </c>
      <c r="K128" s="33"/>
      <c r="L128" s="6">
        <v>123</v>
      </c>
      <c r="M128" s="81">
        <v>44926</v>
      </c>
      <c r="O128" s="31"/>
      <c r="P128" s="31"/>
      <c r="Q128" s="31"/>
      <c r="R128" s="31"/>
      <c r="S128" s="31"/>
    </row>
    <row r="129" spans="1:19" ht="12.75" customHeight="1">
      <c r="A129" s="9" t="s">
        <v>246</v>
      </c>
      <c r="B129" s="9" t="s">
        <v>247</v>
      </c>
      <c r="C129" s="9" t="s">
        <v>178</v>
      </c>
      <c r="D129" s="10">
        <v>1962</v>
      </c>
      <c r="E129" s="11" t="s">
        <v>17</v>
      </c>
      <c r="F129" s="11">
        <v>175</v>
      </c>
      <c r="G129" s="11"/>
      <c r="H129" s="6">
        <v>342</v>
      </c>
      <c r="I129" s="6">
        <v>0</v>
      </c>
      <c r="J129" s="15">
        <f t="shared" si="4"/>
        <v>342</v>
      </c>
      <c r="K129" s="6"/>
      <c r="L129" s="6">
        <v>124</v>
      </c>
      <c r="M129" s="81">
        <v>44926</v>
      </c>
      <c r="O129" s="24"/>
      <c r="P129" s="24"/>
      <c r="Q129" s="24"/>
      <c r="R129" s="24"/>
      <c r="S129" s="24"/>
    </row>
    <row r="130" spans="1:13" ht="12.75" customHeight="1">
      <c r="A130" s="46" t="s">
        <v>816</v>
      </c>
      <c r="B130" s="46" t="s">
        <v>104</v>
      </c>
      <c r="C130" s="46" t="s">
        <v>817</v>
      </c>
      <c r="D130" s="47">
        <v>1926</v>
      </c>
      <c r="E130" s="48" t="s">
        <v>17</v>
      </c>
      <c r="F130" s="48">
        <v>3</v>
      </c>
      <c r="G130" s="48" t="s">
        <v>199</v>
      </c>
      <c r="H130" s="49">
        <f>189+1</f>
        <v>190</v>
      </c>
      <c r="I130" s="49">
        <f>147+2</f>
        <v>149</v>
      </c>
      <c r="J130" s="50">
        <f t="shared" si="4"/>
        <v>339</v>
      </c>
      <c r="K130" s="49"/>
      <c r="L130" s="49">
        <v>125</v>
      </c>
      <c r="M130" s="51" t="s">
        <v>1089</v>
      </c>
    </row>
    <row r="131" spans="1:256" ht="12.75" customHeight="1">
      <c r="A131" s="46" t="s">
        <v>854</v>
      </c>
      <c r="B131" s="67" t="s">
        <v>855</v>
      </c>
      <c r="C131" s="46" t="s">
        <v>60</v>
      </c>
      <c r="D131" s="47">
        <v>1956</v>
      </c>
      <c r="E131" s="48" t="s">
        <v>856</v>
      </c>
      <c r="F131" s="48">
        <v>28</v>
      </c>
      <c r="G131" s="48" t="s">
        <v>199</v>
      </c>
      <c r="H131" s="49">
        <v>279</v>
      </c>
      <c r="I131" s="49">
        <v>57</v>
      </c>
      <c r="J131" s="50">
        <f t="shared" si="4"/>
        <v>336</v>
      </c>
      <c r="K131" s="49"/>
      <c r="L131" s="49">
        <v>126</v>
      </c>
      <c r="M131" s="51" t="s">
        <v>857</v>
      </c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</row>
    <row r="132" spans="1:256" s="31" customFormat="1" ht="12.75" customHeight="1">
      <c r="A132" s="9" t="s">
        <v>563</v>
      </c>
      <c r="B132" s="9" t="s">
        <v>564</v>
      </c>
      <c r="C132" s="9" t="s">
        <v>565</v>
      </c>
      <c r="D132" s="10">
        <v>1951</v>
      </c>
      <c r="E132" s="6" t="s">
        <v>17</v>
      </c>
      <c r="F132" s="11">
        <v>450</v>
      </c>
      <c r="G132" s="11"/>
      <c r="H132" s="6">
        <v>326</v>
      </c>
      <c r="I132" s="6">
        <v>7</v>
      </c>
      <c r="J132" s="15">
        <f t="shared" si="4"/>
        <v>333</v>
      </c>
      <c r="K132" s="33"/>
      <c r="L132" s="6">
        <v>127</v>
      </c>
      <c r="M132" s="81">
        <v>44926</v>
      </c>
      <c r="N132" s="1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</row>
    <row r="133" spans="1:256" s="18" customFormat="1" ht="12.75" customHeight="1">
      <c r="A133" s="46" t="s">
        <v>883</v>
      </c>
      <c r="B133" s="46" t="s">
        <v>884</v>
      </c>
      <c r="C133" s="46" t="s">
        <v>885</v>
      </c>
      <c r="D133" s="47">
        <v>1963</v>
      </c>
      <c r="E133" s="48" t="s">
        <v>17</v>
      </c>
      <c r="F133" s="48">
        <v>446</v>
      </c>
      <c r="G133" s="48"/>
      <c r="H133" s="49">
        <v>268</v>
      </c>
      <c r="I133" s="49">
        <v>65</v>
      </c>
      <c r="J133" s="50">
        <f t="shared" si="4"/>
        <v>333</v>
      </c>
      <c r="K133" s="49"/>
      <c r="L133" s="49">
        <v>127</v>
      </c>
      <c r="M133" s="51" t="s">
        <v>1109</v>
      </c>
      <c r="N133" s="1"/>
      <c r="O133" s="4"/>
      <c r="P133" s="4"/>
      <c r="Q133" s="4"/>
      <c r="R133" s="4"/>
      <c r="S133" s="4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</row>
    <row r="134" spans="1:13" ht="12.75" customHeight="1">
      <c r="A134" s="9" t="s">
        <v>781</v>
      </c>
      <c r="B134" s="9" t="s">
        <v>782</v>
      </c>
      <c r="C134" s="9" t="s">
        <v>398</v>
      </c>
      <c r="D134" s="10">
        <v>1963</v>
      </c>
      <c r="E134" s="6" t="s">
        <v>17</v>
      </c>
      <c r="F134" s="11">
        <v>74</v>
      </c>
      <c r="G134" s="11"/>
      <c r="H134" s="6">
        <v>331</v>
      </c>
      <c r="I134" s="6">
        <v>0</v>
      </c>
      <c r="J134" s="15">
        <f t="shared" si="4"/>
        <v>331</v>
      </c>
      <c r="K134" s="33"/>
      <c r="L134" s="6">
        <v>129</v>
      </c>
      <c r="M134" s="81">
        <v>44926</v>
      </c>
    </row>
    <row r="135" spans="1:19" ht="12.75" customHeight="1">
      <c r="A135" s="25" t="s">
        <v>915</v>
      </c>
      <c r="B135" s="35" t="s">
        <v>916</v>
      </c>
      <c r="C135" s="25" t="s">
        <v>436</v>
      </c>
      <c r="D135" s="26">
        <v>1947</v>
      </c>
      <c r="E135" s="26" t="s">
        <v>17</v>
      </c>
      <c r="F135" s="26" t="s">
        <v>1069</v>
      </c>
      <c r="G135" s="36"/>
      <c r="H135" s="28">
        <v>306</v>
      </c>
      <c r="I135" s="28">
        <v>24</v>
      </c>
      <c r="J135" s="53">
        <f t="shared" si="4"/>
        <v>330</v>
      </c>
      <c r="K135" s="16"/>
      <c r="L135" s="28">
        <v>130</v>
      </c>
      <c r="M135" s="30">
        <v>44377</v>
      </c>
      <c r="O135" s="16"/>
      <c r="P135" s="16"/>
      <c r="Q135" s="16"/>
      <c r="R135" s="16"/>
      <c r="S135" s="16"/>
    </row>
    <row r="136" spans="1:256" s="31" customFormat="1" ht="12.75" customHeight="1">
      <c r="A136" s="9" t="s">
        <v>439</v>
      </c>
      <c r="B136" s="9" t="s">
        <v>65</v>
      </c>
      <c r="C136" s="9" t="s">
        <v>440</v>
      </c>
      <c r="D136" s="10">
        <v>1952</v>
      </c>
      <c r="E136" s="11" t="s">
        <v>17</v>
      </c>
      <c r="F136" s="11">
        <v>223</v>
      </c>
      <c r="G136" s="11" t="s">
        <v>32</v>
      </c>
      <c r="H136" s="11">
        <v>314</v>
      </c>
      <c r="I136" s="11">
        <v>11</v>
      </c>
      <c r="J136" s="23">
        <f t="shared" si="4"/>
        <v>325</v>
      </c>
      <c r="K136" s="11"/>
      <c r="L136" s="11">
        <v>131</v>
      </c>
      <c r="M136" s="17">
        <v>43100</v>
      </c>
      <c r="N136" s="1"/>
      <c r="O136" s="4"/>
      <c r="P136" s="4"/>
      <c r="Q136" s="4"/>
      <c r="R136" s="4"/>
      <c r="S136" s="4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</row>
    <row r="137" spans="1:256" s="31" customFormat="1" ht="12.75" customHeight="1">
      <c r="A137" s="9" t="s">
        <v>765</v>
      </c>
      <c r="B137" s="9" t="s">
        <v>732</v>
      </c>
      <c r="C137" s="9" t="s">
        <v>766</v>
      </c>
      <c r="D137" s="10">
        <v>1982</v>
      </c>
      <c r="E137" s="6" t="s">
        <v>17</v>
      </c>
      <c r="F137" s="11">
        <v>431</v>
      </c>
      <c r="G137" s="11"/>
      <c r="H137" s="6">
        <v>179</v>
      </c>
      <c r="I137" s="6">
        <v>146</v>
      </c>
      <c r="J137" s="15">
        <f t="shared" si="4"/>
        <v>325</v>
      </c>
      <c r="K137" s="33"/>
      <c r="L137" s="6">
        <v>131</v>
      </c>
      <c r="M137" s="81">
        <v>44926</v>
      </c>
      <c r="N137" s="1"/>
      <c r="O137" s="32"/>
      <c r="P137" s="32"/>
      <c r="Q137" s="32"/>
      <c r="R137" s="32"/>
      <c r="S137" s="32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ht="12.75" customHeight="1">
      <c r="A138" s="25" t="s">
        <v>865</v>
      </c>
      <c r="B138" s="25" t="s">
        <v>68</v>
      </c>
      <c r="C138" s="25" t="s">
        <v>398</v>
      </c>
      <c r="D138" s="26">
        <v>1968</v>
      </c>
      <c r="E138" s="26" t="s">
        <v>17</v>
      </c>
      <c r="F138" s="26" t="s">
        <v>866</v>
      </c>
      <c r="G138" s="36"/>
      <c r="H138" s="28">
        <f>245+12</f>
        <v>257</v>
      </c>
      <c r="I138" s="28">
        <f>64+4</f>
        <v>68</v>
      </c>
      <c r="J138" s="53">
        <f t="shared" si="4"/>
        <v>325</v>
      </c>
      <c r="K138" s="16"/>
      <c r="L138" s="28">
        <v>131</v>
      </c>
      <c r="M138" s="30">
        <v>40543</v>
      </c>
      <c r="O138" s="16"/>
      <c r="P138" s="16"/>
      <c r="Q138" s="16"/>
      <c r="R138" s="16"/>
      <c r="S138" s="16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32"/>
      <c r="HO138" s="32"/>
      <c r="HP138" s="32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2"/>
      <c r="IC138" s="32"/>
      <c r="ID138" s="32"/>
      <c r="IE138" s="32"/>
      <c r="IF138" s="32"/>
      <c r="IG138" s="32"/>
      <c r="IH138" s="32"/>
      <c r="II138" s="32"/>
      <c r="IJ138" s="32"/>
      <c r="IK138" s="32"/>
      <c r="IL138" s="32"/>
      <c r="IM138" s="32"/>
      <c r="IN138" s="32"/>
      <c r="IO138" s="32"/>
      <c r="IP138" s="32"/>
      <c r="IQ138" s="32"/>
      <c r="IR138" s="32"/>
      <c r="IS138" s="32"/>
      <c r="IT138" s="32"/>
      <c r="IU138" s="32"/>
      <c r="IV138" s="32"/>
    </row>
    <row r="139" spans="1:256" s="24" customFormat="1" ht="12.75" customHeight="1">
      <c r="A139" s="9" t="s">
        <v>188</v>
      </c>
      <c r="B139" s="34" t="s">
        <v>191</v>
      </c>
      <c r="C139" s="9" t="s">
        <v>190</v>
      </c>
      <c r="D139" s="10">
        <v>1952</v>
      </c>
      <c r="E139" s="11" t="s">
        <v>17</v>
      </c>
      <c r="F139" s="11">
        <v>179</v>
      </c>
      <c r="G139" s="11"/>
      <c r="H139" s="6">
        <v>251</v>
      </c>
      <c r="I139" s="6">
        <v>73</v>
      </c>
      <c r="J139" s="15">
        <f t="shared" si="4"/>
        <v>324</v>
      </c>
      <c r="K139" s="6"/>
      <c r="L139" s="6">
        <v>134</v>
      </c>
      <c r="M139" s="81">
        <v>44926</v>
      </c>
      <c r="N139" s="1"/>
      <c r="O139" s="37"/>
      <c r="P139" s="37"/>
      <c r="Q139" s="37"/>
      <c r="R139" s="38"/>
      <c r="S139" s="39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2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2"/>
      <c r="HM139" s="32"/>
      <c r="HN139" s="32"/>
      <c r="HO139" s="32"/>
      <c r="HP139" s="32"/>
      <c r="HQ139" s="32"/>
      <c r="HR139" s="32"/>
      <c r="HS139" s="32"/>
      <c r="HT139" s="32"/>
      <c r="HU139" s="32"/>
      <c r="HV139" s="32"/>
      <c r="HW139" s="32"/>
      <c r="HX139" s="32"/>
      <c r="HY139" s="32"/>
      <c r="HZ139" s="32"/>
      <c r="IA139" s="32"/>
      <c r="IB139" s="32"/>
      <c r="IC139" s="32"/>
      <c r="ID139" s="32"/>
      <c r="IE139" s="32"/>
      <c r="IF139" s="32"/>
      <c r="IG139" s="32"/>
      <c r="IH139" s="32"/>
      <c r="II139" s="32"/>
      <c r="IJ139" s="32"/>
      <c r="IK139" s="32"/>
      <c r="IL139" s="32"/>
      <c r="IM139" s="32"/>
      <c r="IN139" s="32"/>
      <c r="IO139" s="32"/>
      <c r="IP139" s="32"/>
      <c r="IQ139" s="32"/>
      <c r="IR139" s="32"/>
      <c r="IS139" s="32"/>
      <c r="IT139" s="32"/>
      <c r="IU139" s="32"/>
      <c r="IV139" s="32"/>
    </row>
    <row r="140" spans="1:256" ht="12.75" customHeight="1">
      <c r="A140" s="9" t="s">
        <v>829</v>
      </c>
      <c r="B140" s="9" t="s">
        <v>830</v>
      </c>
      <c r="C140" s="9" t="s">
        <v>831</v>
      </c>
      <c r="D140" s="10">
        <v>1960</v>
      </c>
      <c r="E140" s="6" t="s">
        <v>241</v>
      </c>
      <c r="F140" s="11">
        <v>301</v>
      </c>
      <c r="G140" s="11" t="s">
        <v>88</v>
      </c>
      <c r="H140" s="6">
        <v>304</v>
      </c>
      <c r="I140" s="6">
        <v>20</v>
      </c>
      <c r="J140" s="15">
        <f t="shared" si="4"/>
        <v>324</v>
      </c>
      <c r="K140" s="33"/>
      <c r="L140" s="6">
        <v>134</v>
      </c>
      <c r="M140" s="17">
        <v>44742</v>
      </c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  <c r="IT140" s="24"/>
      <c r="IU140" s="24"/>
      <c r="IV140" s="24"/>
    </row>
    <row r="141" spans="1:256" s="32" customFormat="1" ht="12.75" customHeight="1">
      <c r="A141" s="77" t="s">
        <v>1149</v>
      </c>
      <c r="B141" s="77" t="s">
        <v>556</v>
      </c>
      <c r="C141" s="1" t="s">
        <v>1150</v>
      </c>
      <c r="D141" s="76">
        <v>1962</v>
      </c>
      <c r="E141" s="76" t="s">
        <v>17</v>
      </c>
      <c r="F141" s="76">
        <v>604</v>
      </c>
      <c r="G141" s="11"/>
      <c r="H141" s="6">
        <v>157</v>
      </c>
      <c r="I141" s="6">
        <v>161</v>
      </c>
      <c r="J141" s="15">
        <f t="shared" si="4"/>
        <v>318</v>
      </c>
      <c r="K141" s="6"/>
      <c r="L141" s="6">
        <v>136</v>
      </c>
      <c r="M141" s="81">
        <v>44926</v>
      </c>
      <c r="N141" s="1"/>
      <c r="O141" s="18"/>
      <c r="P141" s="18"/>
      <c r="Q141" s="18"/>
      <c r="R141" s="18"/>
      <c r="S141" s="18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s="32" customFormat="1" ht="12.75" customHeight="1">
      <c r="A142" s="9" t="s">
        <v>748</v>
      </c>
      <c r="B142" s="9" t="s">
        <v>749</v>
      </c>
      <c r="C142" s="9" t="s">
        <v>60</v>
      </c>
      <c r="D142" s="10">
        <v>1946</v>
      </c>
      <c r="E142" s="6" t="s">
        <v>17</v>
      </c>
      <c r="F142" s="11">
        <v>9</v>
      </c>
      <c r="G142" s="11"/>
      <c r="H142" s="6">
        <v>277</v>
      </c>
      <c r="I142" s="6">
        <v>41</v>
      </c>
      <c r="J142" s="15">
        <f t="shared" si="4"/>
        <v>318</v>
      </c>
      <c r="K142" s="33"/>
      <c r="L142" s="6">
        <v>136</v>
      </c>
      <c r="M142" s="17">
        <v>44079</v>
      </c>
      <c r="N142" s="1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  <c r="IV142" s="24"/>
    </row>
    <row r="143" spans="1:256" s="32" customFormat="1" ht="12.75" customHeight="1">
      <c r="A143" s="9" t="s">
        <v>399</v>
      </c>
      <c r="B143" s="9" t="s">
        <v>400</v>
      </c>
      <c r="C143" s="9" t="s">
        <v>332</v>
      </c>
      <c r="D143" s="10">
        <v>1944</v>
      </c>
      <c r="E143" s="11" t="s">
        <v>17</v>
      </c>
      <c r="F143" s="11">
        <v>32</v>
      </c>
      <c r="G143" s="11" t="s">
        <v>32</v>
      </c>
      <c r="H143" s="6">
        <v>215</v>
      </c>
      <c r="I143" s="6">
        <v>102</v>
      </c>
      <c r="J143" s="15">
        <f t="shared" si="4"/>
        <v>317</v>
      </c>
      <c r="K143" s="6"/>
      <c r="L143" s="6">
        <v>138</v>
      </c>
      <c r="M143" s="17">
        <v>43100</v>
      </c>
      <c r="N143" s="1"/>
      <c r="O143" s="4"/>
      <c r="P143" s="4"/>
      <c r="Q143" s="4"/>
      <c r="R143" s="4"/>
      <c r="S143" s="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</row>
    <row r="144" spans="1:15" ht="12.75" customHeight="1">
      <c r="A144" s="9" t="s">
        <v>202</v>
      </c>
      <c r="B144" s="34" t="s">
        <v>203</v>
      </c>
      <c r="C144" s="9" t="s">
        <v>204</v>
      </c>
      <c r="D144" s="10">
        <v>1963</v>
      </c>
      <c r="E144" s="11" t="s">
        <v>17</v>
      </c>
      <c r="F144" s="11">
        <v>354</v>
      </c>
      <c r="G144" s="11"/>
      <c r="H144" s="6">
        <v>216</v>
      </c>
      <c r="I144" s="6">
        <v>98</v>
      </c>
      <c r="J144" s="15">
        <f t="shared" si="4"/>
        <v>314</v>
      </c>
      <c r="K144" s="42"/>
      <c r="L144" s="6">
        <v>139</v>
      </c>
      <c r="M144" s="81">
        <v>44926</v>
      </c>
      <c r="O144" s="24"/>
    </row>
    <row r="145" spans="1:19" ht="12.75" customHeight="1">
      <c r="A145" s="9" t="s">
        <v>419</v>
      </c>
      <c r="B145" s="55" t="s">
        <v>59</v>
      </c>
      <c r="C145" s="19" t="s">
        <v>420</v>
      </c>
      <c r="D145" s="20">
        <v>1969</v>
      </c>
      <c r="E145" s="11" t="s">
        <v>17</v>
      </c>
      <c r="F145" s="20">
        <v>413</v>
      </c>
      <c r="G145" s="21"/>
      <c r="H145" s="20">
        <v>178</v>
      </c>
      <c r="I145" s="22">
        <v>136</v>
      </c>
      <c r="J145" s="23">
        <f t="shared" si="4"/>
        <v>314</v>
      </c>
      <c r="K145" s="22"/>
      <c r="L145" s="6">
        <v>139</v>
      </c>
      <c r="M145" s="91">
        <v>44926</v>
      </c>
      <c r="O145" s="37"/>
      <c r="P145" s="37"/>
      <c r="Q145" s="37"/>
      <c r="R145" s="38"/>
      <c r="S145" s="39"/>
    </row>
    <row r="146" spans="1:19" ht="12.75" customHeight="1">
      <c r="A146" s="9" t="s">
        <v>474</v>
      </c>
      <c r="B146" s="34" t="s">
        <v>475</v>
      </c>
      <c r="C146" s="9" t="s">
        <v>476</v>
      </c>
      <c r="D146" s="10">
        <v>1956</v>
      </c>
      <c r="E146" s="11" t="s">
        <v>17</v>
      </c>
      <c r="F146" s="11">
        <v>272</v>
      </c>
      <c r="G146" s="11"/>
      <c r="H146" s="6">
        <v>286</v>
      </c>
      <c r="I146" s="6">
        <v>28</v>
      </c>
      <c r="J146" s="15">
        <f t="shared" si="4"/>
        <v>314</v>
      </c>
      <c r="K146" s="6"/>
      <c r="L146" s="6">
        <v>139</v>
      </c>
      <c r="M146" s="81">
        <v>44926</v>
      </c>
      <c r="O146" s="18"/>
      <c r="P146" s="18"/>
      <c r="Q146" s="18"/>
      <c r="R146" s="18"/>
      <c r="S146" s="18"/>
    </row>
    <row r="147" spans="1:19" ht="12.75" customHeight="1">
      <c r="A147" s="9" t="s">
        <v>654</v>
      </c>
      <c r="B147" s="9" t="s">
        <v>655</v>
      </c>
      <c r="C147" s="9" t="s">
        <v>656</v>
      </c>
      <c r="D147" s="10">
        <v>1964</v>
      </c>
      <c r="E147" s="6" t="s">
        <v>17</v>
      </c>
      <c r="F147" s="11">
        <v>273</v>
      </c>
      <c r="G147" s="11" t="s">
        <v>32</v>
      </c>
      <c r="H147" s="6">
        <v>270</v>
      </c>
      <c r="I147" s="6">
        <v>41</v>
      </c>
      <c r="J147" s="15">
        <f t="shared" si="4"/>
        <v>311</v>
      </c>
      <c r="K147" s="33"/>
      <c r="L147" s="6">
        <v>142</v>
      </c>
      <c r="M147" s="81">
        <v>44926</v>
      </c>
      <c r="O147" s="31"/>
      <c r="P147" s="31"/>
      <c r="Q147" s="31"/>
      <c r="R147" s="31"/>
      <c r="S147" s="31"/>
    </row>
    <row r="148" spans="1:256" s="24" customFormat="1" ht="12.75" customHeight="1">
      <c r="A148" s="9" t="s">
        <v>1001</v>
      </c>
      <c r="B148" s="34" t="s">
        <v>713</v>
      </c>
      <c r="C148" s="9" t="s">
        <v>1002</v>
      </c>
      <c r="D148" s="10">
        <v>1975</v>
      </c>
      <c r="E148" s="6" t="s">
        <v>17</v>
      </c>
      <c r="F148" s="11">
        <v>542</v>
      </c>
      <c r="G148" s="11"/>
      <c r="H148" s="6">
        <v>265</v>
      </c>
      <c r="I148" s="6">
        <v>42</v>
      </c>
      <c r="J148" s="15">
        <f t="shared" si="4"/>
        <v>307</v>
      </c>
      <c r="K148" s="33"/>
      <c r="L148" s="6">
        <v>143</v>
      </c>
      <c r="M148" s="81">
        <v>44926</v>
      </c>
      <c r="N148" s="1"/>
      <c r="O148" s="16"/>
      <c r="P148" s="16"/>
      <c r="Q148" s="16"/>
      <c r="R148" s="16"/>
      <c r="S148" s="16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1"/>
      <c r="II148" s="31"/>
      <c r="IJ148" s="31"/>
      <c r="IK148" s="31"/>
      <c r="IL148" s="31"/>
      <c r="IM148" s="31"/>
      <c r="IN148" s="31"/>
      <c r="IO148" s="31"/>
      <c r="IP148" s="31"/>
      <c r="IQ148" s="31"/>
      <c r="IR148" s="31"/>
      <c r="IS148" s="31"/>
      <c r="IT148" s="31"/>
      <c r="IU148" s="31"/>
      <c r="IV148" s="31"/>
    </row>
    <row r="149" spans="1:256" s="31" customFormat="1" ht="12.75" customHeight="1">
      <c r="A149" s="9" t="s">
        <v>200</v>
      </c>
      <c r="B149" s="9" t="s">
        <v>201</v>
      </c>
      <c r="C149" s="9" t="s">
        <v>60</v>
      </c>
      <c r="D149" s="10">
        <v>1934</v>
      </c>
      <c r="E149" s="11" t="s">
        <v>17</v>
      </c>
      <c r="F149" s="11">
        <v>114</v>
      </c>
      <c r="G149" s="11" t="s">
        <v>32</v>
      </c>
      <c r="H149" s="6">
        <v>287</v>
      </c>
      <c r="I149" s="6">
        <v>19</v>
      </c>
      <c r="J149" s="15">
        <f t="shared" si="4"/>
        <v>306</v>
      </c>
      <c r="K149" s="6"/>
      <c r="L149" s="6">
        <v>144</v>
      </c>
      <c r="M149" s="17">
        <v>42369</v>
      </c>
      <c r="N149" s="1"/>
      <c r="O149" s="24"/>
      <c r="P149" s="24"/>
      <c r="Q149" s="24"/>
      <c r="R149" s="24"/>
      <c r="S149" s="2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s="24" customFormat="1" ht="12.75" customHeight="1">
      <c r="A150" s="9" t="s">
        <v>906</v>
      </c>
      <c r="B150" s="9" t="s">
        <v>907</v>
      </c>
      <c r="C150" s="9" t="s">
        <v>49</v>
      </c>
      <c r="D150" s="10">
        <v>1959</v>
      </c>
      <c r="E150" s="6" t="s">
        <v>17</v>
      </c>
      <c r="F150" s="11">
        <v>16</v>
      </c>
      <c r="G150" s="11"/>
      <c r="H150" s="6">
        <v>269</v>
      </c>
      <c r="I150" s="6">
        <v>37</v>
      </c>
      <c r="J150" s="15">
        <f t="shared" si="4"/>
        <v>306</v>
      </c>
      <c r="K150" s="33"/>
      <c r="L150" s="6">
        <v>144</v>
      </c>
      <c r="M150" s="17">
        <v>44742</v>
      </c>
      <c r="N150" s="1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s="24" customFormat="1" ht="12.75" customHeight="1">
      <c r="A151" s="9" t="s">
        <v>73</v>
      </c>
      <c r="B151" s="34" t="s">
        <v>75</v>
      </c>
      <c r="C151" s="9" t="s">
        <v>72</v>
      </c>
      <c r="D151" s="10">
        <v>1979</v>
      </c>
      <c r="E151" s="11" t="s">
        <v>17</v>
      </c>
      <c r="F151" s="11">
        <v>501</v>
      </c>
      <c r="G151" s="11"/>
      <c r="H151" s="6">
        <v>260</v>
      </c>
      <c r="I151" s="6">
        <v>42</v>
      </c>
      <c r="J151" s="15">
        <f t="shared" si="4"/>
        <v>302</v>
      </c>
      <c r="K151" s="33"/>
      <c r="L151" s="6">
        <v>146</v>
      </c>
      <c r="M151" s="81">
        <v>44926</v>
      </c>
      <c r="N151" s="1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19" ht="12.75" customHeight="1">
      <c r="A152" s="9" t="s">
        <v>78</v>
      </c>
      <c r="B152" s="9" t="s">
        <v>74</v>
      </c>
      <c r="C152" s="9" t="s">
        <v>79</v>
      </c>
      <c r="D152" s="10">
        <v>1964</v>
      </c>
      <c r="E152" s="6" t="s">
        <v>17</v>
      </c>
      <c r="F152" s="11">
        <v>403</v>
      </c>
      <c r="G152" s="11"/>
      <c r="H152" s="6">
        <v>225</v>
      </c>
      <c r="I152" s="6">
        <v>77</v>
      </c>
      <c r="J152" s="15">
        <f aca="true" t="shared" si="5" ref="J152:J183">H152+I152</f>
        <v>302</v>
      </c>
      <c r="K152" s="33"/>
      <c r="L152" s="6">
        <v>146</v>
      </c>
      <c r="M152" s="81">
        <v>44926</v>
      </c>
      <c r="O152" s="18"/>
      <c r="P152" s="18"/>
      <c r="Q152" s="18"/>
      <c r="R152" s="18"/>
      <c r="S152" s="18"/>
    </row>
    <row r="153" spans="1:19" ht="12.75" customHeight="1">
      <c r="A153" s="9" t="s">
        <v>640</v>
      </c>
      <c r="B153" s="9" t="s">
        <v>221</v>
      </c>
      <c r="C153" s="9" t="s">
        <v>641</v>
      </c>
      <c r="D153" s="10">
        <v>1967</v>
      </c>
      <c r="E153" s="6" t="s">
        <v>17</v>
      </c>
      <c r="F153" s="11">
        <v>253</v>
      </c>
      <c r="G153" s="11"/>
      <c r="H153" s="6">
        <v>194</v>
      </c>
      <c r="I153" s="6">
        <v>107</v>
      </c>
      <c r="J153" s="15">
        <f>H153+I153</f>
        <v>301</v>
      </c>
      <c r="K153" s="33"/>
      <c r="L153" s="6">
        <v>148</v>
      </c>
      <c r="M153" s="81">
        <v>44926</v>
      </c>
      <c r="O153" s="24"/>
      <c r="P153" s="24"/>
      <c r="Q153" s="24"/>
      <c r="R153" s="24"/>
      <c r="S153" s="24"/>
    </row>
    <row r="154" spans="1:256" s="24" customFormat="1" ht="12.75" customHeight="1">
      <c r="A154" s="25" t="s">
        <v>300</v>
      </c>
      <c r="B154" s="25" t="s">
        <v>301</v>
      </c>
      <c r="C154" s="25" t="s">
        <v>302</v>
      </c>
      <c r="D154" s="26">
        <v>1955</v>
      </c>
      <c r="E154" s="26" t="s">
        <v>17</v>
      </c>
      <c r="F154" s="26" t="s">
        <v>1139</v>
      </c>
      <c r="G154" s="27"/>
      <c r="H154" s="28">
        <v>208</v>
      </c>
      <c r="I154" s="28">
        <v>93</v>
      </c>
      <c r="J154" s="29">
        <f t="shared" si="5"/>
        <v>301</v>
      </c>
      <c r="K154" s="28"/>
      <c r="L154" s="28">
        <v>148</v>
      </c>
      <c r="M154" s="30">
        <v>44742</v>
      </c>
      <c r="N154" s="1"/>
      <c r="O154" s="31"/>
      <c r="P154" s="31"/>
      <c r="Q154" s="31"/>
      <c r="R154" s="31"/>
      <c r="S154" s="31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  <c r="IV154" s="18"/>
    </row>
    <row r="155" spans="1:256" s="18" customFormat="1" ht="12.75" customHeight="1">
      <c r="A155" s="25" t="s">
        <v>216</v>
      </c>
      <c r="B155" s="25" t="s">
        <v>217</v>
      </c>
      <c r="C155" s="25" t="s">
        <v>218</v>
      </c>
      <c r="D155" s="26">
        <v>1953</v>
      </c>
      <c r="E155" s="26" t="s">
        <v>143</v>
      </c>
      <c r="F155" s="26" t="s">
        <v>219</v>
      </c>
      <c r="G155" s="16"/>
      <c r="H155" s="28">
        <v>208</v>
      </c>
      <c r="I155" s="28">
        <f>56+11+12+7+6</f>
        <v>92</v>
      </c>
      <c r="J155" s="29">
        <f t="shared" si="5"/>
        <v>300</v>
      </c>
      <c r="K155" s="28"/>
      <c r="L155" s="28">
        <v>150</v>
      </c>
      <c r="M155" s="30">
        <v>42004</v>
      </c>
      <c r="N155" s="1"/>
      <c r="O155" s="37"/>
      <c r="P155" s="37"/>
      <c r="Q155" s="37"/>
      <c r="R155" s="38"/>
      <c r="S155" s="39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19" ht="12.75" customHeight="1">
      <c r="A156" s="9" t="s">
        <v>70</v>
      </c>
      <c r="B156" s="9" t="s">
        <v>71</v>
      </c>
      <c r="C156" s="9" t="s">
        <v>72</v>
      </c>
      <c r="D156" s="10">
        <v>1982</v>
      </c>
      <c r="E156" s="6" t="s">
        <v>17</v>
      </c>
      <c r="F156" s="11">
        <v>276</v>
      </c>
      <c r="G156" s="11"/>
      <c r="H156" s="6">
        <v>144</v>
      </c>
      <c r="I156" s="6">
        <v>154</v>
      </c>
      <c r="J156" s="15">
        <f t="shared" si="5"/>
        <v>298</v>
      </c>
      <c r="K156" s="33"/>
      <c r="L156" s="6">
        <v>151</v>
      </c>
      <c r="M156" s="81">
        <v>44926</v>
      </c>
      <c r="N156" s="16"/>
      <c r="O156" s="16"/>
      <c r="P156" s="16"/>
      <c r="Q156" s="16"/>
      <c r="R156" s="16"/>
      <c r="S156" s="16"/>
    </row>
    <row r="157" spans="1:256" s="31" customFormat="1" ht="12.75" customHeight="1">
      <c r="A157" s="9" t="s">
        <v>525</v>
      </c>
      <c r="B157" s="9" t="s">
        <v>526</v>
      </c>
      <c r="C157" s="9" t="s">
        <v>527</v>
      </c>
      <c r="D157" s="10">
        <v>1970</v>
      </c>
      <c r="E157" s="11" t="s">
        <v>17</v>
      </c>
      <c r="F157" s="11">
        <v>338</v>
      </c>
      <c r="G157" s="11"/>
      <c r="H157" s="6">
        <v>137</v>
      </c>
      <c r="I157" s="6">
        <v>161</v>
      </c>
      <c r="J157" s="15">
        <f t="shared" si="5"/>
        <v>298</v>
      </c>
      <c r="K157" s="6"/>
      <c r="L157" s="6">
        <v>151</v>
      </c>
      <c r="M157" s="81">
        <v>44926</v>
      </c>
      <c r="N157" s="1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s="18" customFormat="1" ht="12.75" customHeight="1">
      <c r="A158" s="9" t="s">
        <v>942</v>
      </c>
      <c r="B158" s="9" t="s">
        <v>943</v>
      </c>
      <c r="C158" s="9" t="s">
        <v>351</v>
      </c>
      <c r="D158" s="10">
        <v>1965</v>
      </c>
      <c r="E158" s="6" t="s">
        <v>17</v>
      </c>
      <c r="F158" s="11">
        <v>372</v>
      </c>
      <c r="G158" s="33"/>
      <c r="H158" s="6">
        <v>267</v>
      </c>
      <c r="I158" s="6">
        <v>31</v>
      </c>
      <c r="J158" s="15">
        <f t="shared" si="5"/>
        <v>298</v>
      </c>
      <c r="K158" s="33"/>
      <c r="L158" s="6">
        <v>153</v>
      </c>
      <c r="M158" s="17">
        <v>44582</v>
      </c>
      <c r="N158" s="1"/>
      <c r="O158" s="4"/>
      <c r="P158" s="4"/>
      <c r="Q158" s="4"/>
      <c r="R158" s="4"/>
      <c r="S158" s="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  <c r="IV158" s="24"/>
    </row>
    <row r="159" spans="1:256" s="24" customFormat="1" ht="12.75" customHeight="1">
      <c r="A159" s="9" t="s">
        <v>144</v>
      </c>
      <c r="B159" s="9" t="s">
        <v>145</v>
      </c>
      <c r="C159" s="9" t="s">
        <v>146</v>
      </c>
      <c r="D159" s="10">
        <v>1949</v>
      </c>
      <c r="E159" s="6" t="s">
        <v>17</v>
      </c>
      <c r="F159" s="11">
        <v>357</v>
      </c>
      <c r="G159" s="11"/>
      <c r="H159" s="6">
        <v>196</v>
      </c>
      <c r="I159" s="6">
        <v>99</v>
      </c>
      <c r="J159" s="15">
        <f t="shared" si="5"/>
        <v>295</v>
      </c>
      <c r="K159" s="33"/>
      <c r="L159" s="6">
        <v>154</v>
      </c>
      <c r="M159" s="81">
        <v>44926</v>
      </c>
      <c r="N159" s="1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0" spans="1:19" ht="12.75" customHeight="1">
      <c r="A160" s="46" t="s">
        <v>282</v>
      </c>
      <c r="B160" s="46" t="s">
        <v>283</v>
      </c>
      <c r="C160" s="46" t="s">
        <v>60</v>
      </c>
      <c r="D160" s="47">
        <v>1939</v>
      </c>
      <c r="E160" s="48" t="s">
        <v>17</v>
      </c>
      <c r="F160" s="48">
        <v>85</v>
      </c>
      <c r="G160" s="48" t="s">
        <v>199</v>
      </c>
      <c r="H160" s="49">
        <v>266</v>
      </c>
      <c r="I160" s="49">
        <v>29</v>
      </c>
      <c r="J160" s="50">
        <f t="shared" si="5"/>
        <v>295</v>
      </c>
      <c r="K160" s="49"/>
      <c r="L160" s="49">
        <v>154</v>
      </c>
      <c r="M160" s="51" t="s">
        <v>284</v>
      </c>
      <c r="O160" s="18"/>
      <c r="P160" s="18"/>
      <c r="Q160" s="18"/>
      <c r="R160" s="18"/>
      <c r="S160" s="18"/>
    </row>
    <row r="161" spans="1:256" s="31" customFormat="1" ht="12.75" customHeight="1">
      <c r="A161" s="9" t="s">
        <v>862</v>
      </c>
      <c r="B161" s="34" t="s">
        <v>720</v>
      </c>
      <c r="C161" s="9" t="s">
        <v>287</v>
      </c>
      <c r="D161" s="10">
        <v>1968</v>
      </c>
      <c r="E161" s="6" t="s">
        <v>17</v>
      </c>
      <c r="F161" s="11">
        <v>477</v>
      </c>
      <c r="G161" s="11"/>
      <c r="H161" s="6">
        <v>222</v>
      </c>
      <c r="I161" s="6">
        <v>72</v>
      </c>
      <c r="J161" s="15">
        <f t="shared" si="5"/>
        <v>294</v>
      </c>
      <c r="K161" s="33"/>
      <c r="L161" s="6">
        <v>156</v>
      </c>
      <c r="M161" s="81">
        <v>44926</v>
      </c>
      <c r="N161" s="1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13" ht="12.75" customHeight="1">
      <c r="A162" s="9" t="s">
        <v>583</v>
      </c>
      <c r="B162" s="34" t="s">
        <v>584</v>
      </c>
      <c r="C162" s="9" t="s">
        <v>585</v>
      </c>
      <c r="D162" s="10">
        <v>1965</v>
      </c>
      <c r="E162" s="6" t="s">
        <v>17</v>
      </c>
      <c r="F162" s="11">
        <v>282</v>
      </c>
      <c r="G162" s="11"/>
      <c r="H162" s="6">
        <v>222</v>
      </c>
      <c r="I162" s="6">
        <v>71</v>
      </c>
      <c r="J162" s="15">
        <f t="shared" si="5"/>
        <v>293</v>
      </c>
      <c r="K162" s="33"/>
      <c r="L162" s="6">
        <v>157</v>
      </c>
      <c r="M162" s="81">
        <v>44926</v>
      </c>
    </row>
    <row r="163" spans="1:19" ht="12.75" customHeight="1">
      <c r="A163" s="9" t="s">
        <v>331</v>
      </c>
      <c r="B163" s="9" t="s">
        <v>68</v>
      </c>
      <c r="C163" s="9" t="s">
        <v>332</v>
      </c>
      <c r="D163" s="10">
        <v>1962</v>
      </c>
      <c r="E163" s="11" t="s">
        <v>17</v>
      </c>
      <c r="F163" s="11">
        <v>331</v>
      </c>
      <c r="G163" s="11"/>
      <c r="H163" s="6">
        <v>222</v>
      </c>
      <c r="I163" s="6">
        <v>68</v>
      </c>
      <c r="J163" s="15">
        <f t="shared" si="5"/>
        <v>290</v>
      </c>
      <c r="K163" s="6"/>
      <c r="L163" s="6">
        <v>158</v>
      </c>
      <c r="M163" s="81">
        <v>44926</v>
      </c>
      <c r="O163" s="31"/>
      <c r="P163" s="31"/>
      <c r="Q163" s="31"/>
      <c r="R163" s="31"/>
      <c r="S163" s="31"/>
    </row>
    <row r="164" spans="1:256" s="18" customFormat="1" ht="12.75" customHeight="1">
      <c r="A164" s="9" t="s">
        <v>73</v>
      </c>
      <c r="B164" s="9" t="s">
        <v>74</v>
      </c>
      <c r="C164" s="9" t="s">
        <v>72</v>
      </c>
      <c r="D164" s="10">
        <v>1978</v>
      </c>
      <c r="E164" s="11" t="s">
        <v>17</v>
      </c>
      <c r="F164" s="11">
        <v>502</v>
      </c>
      <c r="G164" s="11"/>
      <c r="H164" s="6">
        <v>242</v>
      </c>
      <c r="I164" s="6">
        <v>47</v>
      </c>
      <c r="J164" s="15">
        <f t="shared" si="5"/>
        <v>289</v>
      </c>
      <c r="K164" s="33"/>
      <c r="L164" s="6">
        <v>159</v>
      </c>
      <c r="M164" s="81">
        <v>44926</v>
      </c>
      <c r="N164" s="1"/>
      <c r="O164" s="16"/>
      <c r="P164" s="16"/>
      <c r="Q164" s="16"/>
      <c r="R164" s="16"/>
      <c r="S164" s="16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  <c r="IJ164" s="31"/>
      <c r="IK164" s="31"/>
      <c r="IL164" s="31"/>
      <c r="IM164" s="31"/>
      <c r="IN164" s="31"/>
      <c r="IO164" s="31"/>
      <c r="IP164" s="31"/>
      <c r="IQ164" s="31"/>
      <c r="IR164" s="31"/>
      <c r="IS164" s="31"/>
      <c r="IT164" s="31"/>
      <c r="IU164" s="31"/>
      <c r="IV164" s="31"/>
    </row>
    <row r="165" spans="1:256" s="18" customFormat="1" ht="12.75" customHeight="1">
      <c r="A165" s="9" t="s">
        <v>82</v>
      </c>
      <c r="B165" s="9" t="s">
        <v>83</v>
      </c>
      <c r="C165" s="9" t="s">
        <v>1029</v>
      </c>
      <c r="D165" s="10">
        <v>1987</v>
      </c>
      <c r="E165" s="6" t="s">
        <v>17</v>
      </c>
      <c r="F165" s="11">
        <v>427</v>
      </c>
      <c r="G165" s="11"/>
      <c r="H165" s="6">
        <v>198</v>
      </c>
      <c r="I165" s="6">
        <v>89</v>
      </c>
      <c r="J165" s="15">
        <f t="shared" si="5"/>
        <v>287</v>
      </c>
      <c r="K165" s="33"/>
      <c r="L165" s="6">
        <v>160</v>
      </c>
      <c r="M165" s="81">
        <v>44926</v>
      </c>
      <c r="N165" s="1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19" s="18" customFormat="1" ht="12.75" customHeight="1">
      <c r="A166" s="9" t="s">
        <v>232</v>
      </c>
      <c r="B166" s="9" t="s">
        <v>233</v>
      </c>
      <c r="C166" s="9" t="s">
        <v>234</v>
      </c>
      <c r="D166" s="10">
        <v>1959</v>
      </c>
      <c r="E166" s="11" t="s">
        <v>17</v>
      </c>
      <c r="F166" s="11">
        <v>336</v>
      </c>
      <c r="G166" s="11"/>
      <c r="H166" s="6">
        <v>145</v>
      </c>
      <c r="I166" s="6">
        <v>139</v>
      </c>
      <c r="J166" s="15">
        <f t="shared" si="5"/>
        <v>284</v>
      </c>
      <c r="K166" s="6"/>
      <c r="L166" s="6">
        <v>161</v>
      </c>
      <c r="M166" s="81">
        <v>44926</v>
      </c>
      <c r="N166" s="1"/>
      <c r="O166" s="24"/>
      <c r="P166" s="4"/>
      <c r="Q166" s="4"/>
      <c r="R166" s="4"/>
      <c r="S166" s="4"/>
    </row>
    <row r="167" spans="1:256" s="18" customFormat="1" ht="12.75" customHeight="1">
      <c r="A167" s="46" t="s">
        <v>600</v>
      </c>
      <c r="B167" s="46" t="s">
        <v>30</v>
      </c>
      <c r="C167" s="46" t="s">
        <v>60</v>
      </c>
      <c r="D167" s="47">
        <v>1959</v>
      </c>
      <c r="E167" s="48" t="s">
        <v>17</v>
      </c>
      <c r="F167" s="48">
        <v>321</v>
      </c>
      <c r="G167" s="48"/>
      <c r="H167" s="49">
        <v>251</v>
      </c>
      <c r="I167" s="49">
        <v>31</v>
      </c>
      <c r="J167" s="50">
        <f t="shared" si="5"/>
        <v>282</v>
      </c>
      <c r="K167" s="49"/>
      <c r="L167" s="49">
        <v>162</v>
      </c>
      <c r="M167" s="51" t="s">
        <v>601</v>
      </c>
      <c r="N167" s="1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13" ht="12.75" customHeight="1">
      <c r="A168" s="9" t="s">
        <v>401</v>
      </c>
      <c r="B168" s="34" t="s">
        <v>402</v>
      </c>
      <c r="C168" s="9" t="s">
        <v>149</v>
      </c>
      <c r="D168" s="10">
        <v>1967</v>
      </c>
      <c r="E168" s="11" t="s">
        <v>403</v>
      </c>
      <c r="F168" s="11">
        <v>469</v>
      </c>
      <c r="G168" s="11"/>
      <c r="H168" s="6">
        <v>249</v>
      </c>
      <c r="I168" s="6">
        <v>31</v>
      </c>
      <c r="J168" s="15">
        <f t="shared" si="5"/>
        <v>280</v>
      </c>
      <c r="K168" s="6"/>
      <c r="L168" s="6">
        <v>163</v>
      </c>
      <c r="M168" s="81">
        <v>44926</v>
      </c>
    </row>
    <row r="169" spans="1:256" s="24" customFormat="1" ht="12.75" customHeight="1">
      <c r="A169" s="5" t="s">
        <v>232</v>
      </c>
      <c r="B169" s="43" t="s">
        <v>235</v>
      </c>
      <c r="C169" s="5" t="s">
        <v>234</v>
      </c>
      <c r="D169" s="10">
        <v>1963</v>
      </c>
      <c r="E169" s="11" t="s">
        <v>17</v>
      </c>
      <c r="F169" s="11">
        <v>335</v>
      </c>
      <c r="G169" s="6"/>
      <c r="H169" s="6">
        <v>145</v>
      </c>
      <c r="I169" s="6">
        <v>131</v>
      </c>
      <c r="J169" s="15">
        <f t="shared" si="5"/>
        <v>276</v>
      </c>
      <c r="K169" s="6"/>
      <c r="L169" s="6">
        <v>164</v>
      </c>
      <c r="M169" s="81">
        <v>44926</v>
      </c>
      <c r="N169" s="1"/>
      <c r="O169" s="18"/>
      <c r="P169" s="18"/>
      <c r="Q169" s="18"/>
      <c r="R169" s="18"/>
      <c r="S169" s="18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32"/>
      <c r="HO169" s="32"/>
      <c r="HP169" s="32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2"/>
      <c r="IC169" s="32"/>
      <c r="ID169" s="32"/>
      <c r="IE169" s="32"/>
      <c r="IF169" s="32"/>
      <c r="IG169" s="32"/>
      <c r="IH169" s="32"/>
      <c r="II169" s="32"/>
      <c r="IJ169" s="32"/>
      <c r="IK169" s="32"/>
      <c r="IL169" s="32"/>
      <c r="IM169" s="32"/>
      <c r="IN169" s="32"/>
      <c r="IO169" s="32"/>
      <c r="IP169" s="32"/>
      <c r="IQ169" s="32"/>
      <c r="IR169" s="32"/>
      <c r="IS169" s="32"/>
      <c r="IT169" s="32"/>
      <c r="IU169" s="32"/>
      <c r="IV169" s="32"/>
    </row>
    <row r="170" spans="1:256" s="31" customFormat="1" ht="12.75" customHeight="1">
      <c r="A170" s="9" t="s">
        <v>308</v>
      </c>
      <c r="B170" s="9" t="s">
        <v>226</v>
      </c>
      <c r="C170" s="9" t="s">
        <v>309</v>
      </c>
      <c r="D170" s="10">
        <v>1951</v>
      </c>
      <c r="E170" s="11" t="s">
        <v>17</v>
      </c>
      <c r="F170" s="11">
        <v>270</v>
      </c>
      <c r="G170" s="5"/>
      <c r="H170" s="11">
        <v>195</v>
      </c>
      <c r="I170" s="11">
        <v>79</v>
      </c>
      <c r="J170" s="15">
        <f t="shared" si="5"/>
        <v>274</v>
      </c>
      <c r="K170" s="11"/>
      <c r="L170" s="6">
        <v>165</v>
      </c>
      <c r="M170" s="81">
        <v>44926</v>
      </c>
      <c r="N170" s="1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s="45" customFormat="1" ht="12.75" customHeight="1">
      <c r="A171" s="9" t="s">
        <v>164</v>
      </c>
      <c r="B171" s="34" t="s">
        <v>165</v>
      </c>
      <c r="C171" s="9" t="s">
        <v>166</v>
      </c>
      <c r="D171" s="10">
        <v>1962</v>
      </c>
      <c r="E171" s="6" t="s">
        <v>17</v>
      </c>
      <c r="F171" s="11">
        <v>264</v>
      </c>
      <c r="G171" s="11"/>
      <c r="H171" s="6">
        <v>129</v>
      </c>
      <c r="I171" s="6">
        <v>144</v>
      </c>
      <c r="J171" s="15">
        <f t="shared" si="5"/>
        <v>273</v>
      </c>
      <c r="K171" s="33"/>
      <c r="L171" s="6">
        <v>166</v>
      </c>
      <c r="M171" s="17">
        <v>43830</v>
      </c>
      <c r="N171" s="1"/>
      <c r="O171" s="24"/>
      <c r="P171" s="24"/>
      <c r="Q171" s="24"/>
      <c r="R171" s="24"/>
      <c r="S171" s="24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  <c r="IT171" s="16"/>
      <c r="IU171" s="16"/>
      <c r="IV171" s="16"/>
    </row>
    <row r="172" spans="1:256" s="24" customFormat="1" ht="13.5" customHeight="1">
      <c r="A172" s="56" t="s">
        <v>453</v>
      </c>
      <c r="B172" s="56" t="s">
        <v>211</v>
      </c>
      <c r="C172" s="56" t="s">
        <v>456</v>
      </c>
      <c r="D172" s="57">
        <v>1966</v>
      </c>
      <c r="E172" s="21" t="s">
        <v>17</v>
      </c>
      <c r="F172" s="21">
        <v>439</v>
      </c>
      <c r="G172" s="21"/>
      <c r="H172" s="22">
        <v>248</v>
      </c>
      <c r="I172" s="22">
        <v>25</v>
      </c>
      <c r="J172" s="23">
        <f t="shared" si="5"/>
        <v>273</v>
      </c>
      <c r="K172" s="22"/>
      <c r="L172" s="6">
        <v>166</v>
      </c>
      <c r="M172" s="81">
        <v>44926</v>
      </c>
      <c r="N172" s="1"/>
      <c r="O172" s="4"/>
      <c r="P172" s="4"/>
      <c r="Q172" s="4"/>
      <c r="R172" s="4"/>
      <c r="S172" s="4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  <c r="IU172" s="16"/>
      <c r="IV172" s="16"/>
    </row>
    <row r="173" spans="1:19" ht="12.75" customHeight="1">
      <c r="A173" s="5" t="s">
        <v>499</v>
      </c>
      <c r="B173" s="60" t="s">
        <v>500</v>
      </c>
      <c r="C173" s="5" t="s">
        <v>149</v>
      </c>
      <c r="D173" s="6">
        <v>1989</v>
      </c>
      <c r="E173" s="11" t="s">
        <v>17</v>
      </c>
      <c r="F173" s="6">
        <v>514</v>
      </c>
      <c r="G173" s="6"/>
      <c r="H173" s="6">
        <v>170</v>
      </c>
      <c r="I173" s="6">
        <v>103</v>
      </c>
      <c r="J173" s="15">
        <f t="shared" si="5"/>
        <v>273</v>
      </c>
      <c r="K173" s="6"/>
      <c r="L173" s="6">
        <v>166</v>
      </c>
      <c r="M173" s="83">
        <v>44926</v>
      </c>
      <c r="O173" s="24"/>
      <c r="P173" s="24"/>
      <c r="Q173" s="24"/>
      <c r="R173" s="24"/>
      <c r="S173" s="24"/>
    </row>
    <row r="174" spans="1:256" s="24" customFormat="1" ht="12.75" customHeight="1">
      <c r="A174" s="9" t="s">
        <v>543</v>
      </c>
      <c r="B174" s="9" t="s">
        <v>157</v>
      </c>
      <c r="C174" s="12" t="s">
        <v>302</v>
      </c>
      <c r="D174" s="57">
        <v>1961</v>
      </c>
      <c r="E174" s="11" t="s">
        <v>17</v>
      </c>
      <c r="F174" s="11">
        <v>453</v>
      </c>
      <c r="G174" s="21"/>
      <c r="H174" s="22">
        <v>153</v>
      </c>
      <c r="I174" s="22">
        <v>119</v>
      </c>
      <c r="J174" s="23">
        <f t="shared" si="5"/>
        <v>272</v>
      </c>
      <c r="K174" s="22"/>
      <c r="L174" s="6">
        <v>169</v>
      </c>
      <c r="M174" s="81">
        <v>44926</v>
      </c>
      <c r="N174" s="1"/>
      <c r="O174" s="31"/>
      <c r="P174" s="31"/>
      <c r="Q174" s="31"/>
      <c r="R174" s="31"/>
      <c r="S174" s="31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s="24" customFormat="1" ht="12.75" customHeight="1">
      <c r="A175" s="9" t="s">
        <v>738</v>
      </c>
      <c r="B175" s="9" t="s">
        <v>739</v>
      </c>
      <c r="C175" s="9" t="s">
        <v>146</v>
      </c>
      <c r="D175" s="10">
        <v>1984</v>
      </c>
      <c r="E175" s="6" t="s">
        <v>17</v>
      </c>
      <c r="F175" s="11">
        <v>388</v>
      </c>
      <c r="G175" s="11"/>
      <c r="H175" s="6">
        <v>141</v>
      </c>
      <c r="I175" s="6">
        <v>131</v>
      </c>
      <c r="J175" s="15">
        <f t="shared" si="5"/>
        <v>272</v>
      </c>
      <c r="K175" s="33"/>
      <c r="L175" s="6">
        <v>169</v>
      </c>
      <c r="M175" s="81">
        <v>44926</v>
      </c>
      <c r="N175" s="1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pans="1:256" s="31" customFormat="1" ht="12.75" customHeight="1">
      <c r="A176" s="46" t="s">
        <v>938</v>
      </c>
      <c r="B176" s="46" t="s">
        <v>15</v>
      </c>
      <c r="C176" s="46" t="s">
        <v>939</v>
      </c>
      <c r="D176" s="47">
        <v>1939</v>
      </c>
      <c r="E176" s="48" t="s">
        <v>17</v>
      </c>
      <c r="F176" s="48">
        <v>15</v>
      </c>
      <c r="G176" s="48"/>
      <c r="H176" s="49">
        <v>249</v>
      </c>
      <c r="I176" s="49">
        <v>23</v>
      </c>
      <c r="J176" s="50">
        <f t="shared" si="5"/>
        <v>272</v>
      </c>
      <c r="K176" s="49"/>
      <c r="L176" s="49">
        <v>169</v>
      </c>
      <c r="M176" s="51" t="s">
        <v>982</v>
      </c>
      <c r="N176" s="1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19" ht="12.75" customHeight="1">
      <c r="A177" s="5" t="s">
        <v>1044</v>
      </c>
      <c r="B177" s="5" t="s">
        <v>560</v>
      </c>
      <c r="C177" s="19" t="s">
        <v>1043</v>
      </c>
      <c r="D177" s="20">
        <v>1968</v>
      </c>
      <c r="E177" s="11" t="s">
        <v>17</v>
      </c>
      <c r="F177" s="20">
        <v>563</v>
      </c>
      <c r="G177" s="21"/>
      <c r="H177" s="20">
        <v>265</v>
      </c>
      <c r="I177" s="22">
        <v>6</v>
      </c>
      <c r="J177" s="23">
        <f t="shared" si="5"/>
        <v>271</v>
      </c>
      <c r="K177" s="22"/>
      <c r="L177" s="22">
        <v>172</v>
      </c>
      <c r="M177" s="81">
        <v>44926</v>
      </c>
      <c r="O177" s="16"/>
      <c r="P177" s="16"/>
      <c r="Q177" s="16"/>
      <c r="R177" s="16"/>
      <c r="S177" s="16"/>
    </row>
    <row r="178" spans="1:19" ht="12.75" customHeight="1">
      <c r="A178" s="9" t="s">
        <v>110</v>
      </c>
      <c r="B178" s="9" t="s">
        <v>111</v>
      </c>
      <c r="C178" s="9" t="s">
        <v>112</v>
      </c>
      <c r="D178" s="10">
        <v>1947</v>
      </c>
      <c r="E178" s="6" t="s">
        <v>113</v>
      </c>
      <c r="F178" s="11">
        <v>296</v>
      </c>
      <c r="G178" s="11"/>
      <c r="H178" s="6">
        <v>270</v>
      </c>
      <c r="I178" s="6">
        <v>0</v>
      </c>
      <c r="J178" s="15">
        <f t="shared" si="5"/>
        <v>270</v>
      </c>
      <c r="K178" s="33"/>
      <c r="L178" s="6">
        <v>173</v>
      </c>
      <c r="M178" s="17">
        <v>42916</v>
      </c>
      <c r="O178" s="37"/>
      <c r="P178" s="37"/>
      <c r="Q178" s="37"/>
      <c r="R178" s="38"/>
      <c r="S178" s="39"/>
    </row>
    <row r="179" spans="1:256" ht="12.75" customHeight="1">
      <c r="A179" s="9" t="s">
        <v>1142</v>
      </c>
      <c r="B179" s="9" t="s">
        <v>1143</v>
      </c>
      <c r="C179" s="9" t="s">
        <v>604</v>
      </c>
      <c r="D179" s="10">
        <v>1946</v>
      </c>
      <c r="E179" s="6" t="s">
        <v>17</v>
      </c>
      <c r="F179" s="11">
        <v>586</v>
      </c>
      <c r="G179" s="11"/>
      <c r="H179" s="6">
        <v>174</v>
      </c>
      <c r="I179" s="6">
        <v>95</v>
      </c>
      <c r="J179" s="15">
        <f t="shared" si="5"/>
        <v>269</v>
      </c>
      <c r="K179" s="33"/>
      <c r="L179" s="6">
        <v>174</v>
      </c>
      <c r="M179" s="81">
        <v>44926</v>
      </c>
      <c r="O179" s="24"/>
      <c r="P179" s="24"/>
      <c r="Q179" s="24"/>
      <c r="R179" s="24"/>
      <c r="S179" s="24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  <c r="IT179" s="16"/>
      <c r="IU179" s="16"/>
      <c r="IV179" s="16"/>
    </row>
    <row r="180" spans="1:256" s="24" customFormat="1" ht="12.75" customHeight="1">
      <c r="A180" s="25" t="s">
        <v>205</v>
      </c>
      <c r="B180" s="25" t="s">
        <v>62</v>
      </c>
      <c r="C180" s="25" t="s">
        <v>206</v>
      </c>
      <c r="D180" s="26">
        <v>1961</v>
      </c>
      <c r="E180" s="26" t="s">
        <v>17</v>
      </c>
      <c r="F180" s="26" t="s">
        <v>207</v>
      </c>
      <c r="G180" s="16"/>
      <c r="H180" s="28">
        <v>63</v>
      </c>
      <c r="I180" s="28">
        <v>205</v>
      </c>
      <c r="J180" s="29">
        <f t="shared" si="5"/>
        <v>268</v>
      </c>
      <c r="K180" s="28"/>
      <c r="L180" s="28">
        <v>175</v>
      </c>
      <c r="M180" s="30">
        <v>43484</v>
      </c>
      <c r="N180" s="1"/>
      <c r="O180" s="37"/>
      <c r="P180" s="37"/>
      <c r="Q180" s="37"/>
      <c r="R180" s="38"/>
      <c r="S180" s="39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s="18" customFormat="1" ht="12.75" customHeight="1">
      <c r="A181" s="25" t="s">
        <v>52</v>
      </c>
      <c r="B181" s="25" t="s">
        <v>53</v>
      </c>
      <c r="C181" s="25" t="s">
        <v>54</v>
      </c>
      <c r="D181" s="26">
        <v>1977</v>
      </c>
      <c r="E181" s="26" t="s">
        <v>17</v>
      </c>
      <c r="F181" s="26"/>
      <c r="G181" s="16"/>
      <c r="H181" s="28">
        <v>194</v>
      </c>
      <c r="I181" s="28">
        <v>73</v>
      </c>
      <c r="J181" s="29">
        <f t="shared" si="5"/>
        <v>267</v>
      </c>
      <c r="K181" s="28"/>
      <c r="L181" s="28">
        <v>176</v>
      </c>
      <c r="M181" s="30">
        <v>43100</v>
      </c>
      <c r="N181" s="1"/>
      <c r="O181" s="24"/>
      <c r="P181" s="24"/>
      <c r="Q181" s="24"/>
      <c r="R181" s="24"/>
      <c r="S181" s="2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s="18" customFormat="1" ht="12.75" customHeight="1">
      <c r="A182" s="9" t="s">
        <v>825</v>
      </c>
      <c r="B182" s="9" t="s">
        <v>111</v>
      </c>
      <c r="C182" s="9" t="s">
        <v>671</v>
      </c>
      <c r="D182" s="10">
        <v>1954</v>
      </c>
      <c r="E182" s="6" t="s">
        <v>17</v>
      </c>
      <c r="F182" s="11">
        <v>462</v>
      </c>
      <c r="G182" s="11"/>
      <c r="H182" s="6">
        <v>209</v>
      </c>
      <c r="I182" s="6">
        <v>55</v>
      </c>
      <c r="J182" s="15">
        <f t="shared" si="5"/>
        <v>264</v>
      </c>
      <c r="K182" s="33"/>
      <c r="L182" s="6">
        <v>177</v>
      </c>
      <c r="M182" s="81">
        <v>44926</v>
      </c>
      <c r="N182" s="1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s="45" customFormat="1" ht="12.75" customHeight="1">
      <c r="A183" s="56" t="s">
        <v>453</v>
      </c>
      <c r="B183" s="56" t="s">
        <v>454</v>
      </c>
      <c r="C183" s="56" t="s">
        <v>455</v>
      </c>
      <c r="D183" s="57">
        <v>1959</v>
      </c>
      <c r="E183" s="21" t="s">
        <v>17</v>
      </c>
      <c r="F183" s="21">
        <v>290</v>
      </c>
      <c r="G183" s="21"/>
      <c r="H183" s="22">
        <v>203</v>
      </c>
      <c r="I183" s="22">
        <v>60</v>
      </c>
      <c r="J183" s="23">
        <f t="shared" si="5"/>
        <v>263</v>
      </c>
      <c r="K183" s="22"/>
      <c r="L183" s="6">
        <v>178</v>
      </c>
      <c r="M183" s="81">
        <v>44926</v>
      </c>
      <c r="N183" s="1"/>
      <c r="O183" s="4"/>
      <c r="P183" s="4"/>
      <c r="Q183" s="4"/>
      <c r="R183" s="4"/>
      <c r="S183" s="4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  <c r="IV183" s="18"/>
    </row>
    <row r="184" spans="1:256" s="16" customFormat="1" ht="12.75" customHeight="1">
      <c r="A184" s="9" t="s">
        <v>793</v>
      </c>
      <c r="B184" s="9" t="s">
        <v>18</v>
      </c>
      <c r="C184" s="9" t="s">
        <v>794</v>
      </c>
      <c r="D184" s="10">
        <v>1939</v>
      </c>
      <c r="E184" s="6" t="s">
        <v>17</v>
      </c>
      <c r="F184" s="11">
        <v>55</v>
      </c>
      <c r="G184" s="11"/>
      <c r="H184" s="6">
        <v>108</v>
      </c>
      <c r="I184" s="6">
        <v>153</v>
      </c>
      <c r="J184" s="15">
        <f aca="true" t="shared" si="6" ref="J184:J215">H184+I184</f>
        <v>261</v>
      </c>
      <c r="K184" s="33"/>
      <c r="L184" s="6">
        <v>179</v>
      </c>
      <c r="M184" s="17">
        <v>43683</v>
      </c>
      <c r="N184" s="1"/>
      <c r="O184" s="18"/>
      <c r="P184" s="18"/>
      <c r="Q184" s="18"/>
      <c r="R184" s="18"/>
      <c r="S184" s="18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13" ht="12.75" customHeight="1">
      <c r="A185" s="9" t="s">
        <v>806</v>
      </c>
      <c r="B185" s="9" t="s">
        <v>360</v>
      </c>
      <c r="C185" s="9" t="s">
        <v>807</v>
      </c>
      <c r="D185" s="10">
        <v>1945</v>
      </c>
      <c r="E185" s="6" t="s">
        <v>17</v>
      </c>
      <c r="F185" s="11">
        <v>121</v>
      </c>
      <c r="G185" s="11"/>
      <c r="H185" s="6">
        <v>174</v>
      </c>
      <c r="I185" s="6">
        <v>87</v>
      </c>
      <c r="J185" s="15">
        <f t="shared" si="6"/>
        <v>261</v>
      </c>
      <c r="K185" s="33"/>
      <c r="L185" s="6">
        <v>179</v>
      </c>
      <c r="M185" s="17">
        <v>40178</v>
      </c>
    </row>
    <row r="186" spans="1:256" ht="12.75" customHeight="1">
      <c r="A186" s="9" t="s">
        <v>510</v>
      </c>
      <c r="B186" s="9" t="s">
        <v>111</v>
      </c>
      <c r="C186" s="1" t="s">
        <v>60</v>
      </c>
      <c r="D186" s="11">
        <v>1953</v>
      </c>
      <c r="E186" s="11" t="s">
        <v>17</v>
      </c>
      <c r="F186" s="11">
        <v>329</v>
      </c>
      <c r="G186" s="21"/>
      <c r="H186" s="6">
        <v>221</v>
      </c>
      <c r="I186" s="6">
        <v>39</v>
      </c>
      <c r="J186" s="15">
        <f t="shared" si="6"/>
        <v>260</v>
      </c>
      <c r="K186" s="6"/>
      <c r="L186" s="6">
        <v>181</v>
      </c>
      <c r="M186" s="81">
        <v>44926</v>
      </c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  <c r="IV186" s="18"/>
    </row>
    <row r="187" spans="1:256" s="16" customFormat="1" ht="12.75" customHeight="1">
      <c r="A187" s="9" t="s">
        <v>130</v>
      </c>
      <c r="B187" s="9" t="s">
        <v>131</v>
      </c>
      <c r="C187" s="9" t="s">
        <v>1101</v>
      </c>
      <c r="D187" s="10">
        <v>1964</v>
      </c>
      <c r="E187" s="6" t="s">
        <v>17</v>
      </c>
      <c r="F187" s="11">
        <v>451</v>
      </c>
      <c r="G187" s="11"/>
      <c r="H187" s="6">
        <v>255</v>
      </c>
      <c r="I187" s="6">
        <v>3</v>
      </c>
      <c r="J187" s="15">
        <f t="shared" si="6"/>
        <v>258</v>
      </c>
      <c r="K187" s="33"/>
      <c r="L187" s="6">
        <v>182</v>
      </c>
      <c r="M187" s="81">
        <v>44926</v>
      </c>
      <c r="N187" s="1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s="16" customFormat="1" ht="12.75" customHeight="1">
      <c r="A188" s="9" t="s">
        <v>742</v>
      </c>
      <c r="B188" s="34" t="s">
        <v>746</v>
      </c>
      <c r="C188" s="9" t="s">
        <v>744</v>
      </c>
      <c r="D188" s="10">
        <v>1968</v>
      </c>
      <c r="E188" s="6" t="s">
        <v>17</v>
      </c>
      <c r="F188" s="11">
        <v>274</v>
      </c>
      <c r="G188" s="11"/>
      <c r="H188" s="6">
        <v>121</v>
      </c>
      <c r="I188" s="6">
        <v>137</v>
      </c>
      <c r="J188" s="15">
        <f t="shared" si="6"/>
        <v>258</v>
      </c>
      <c r="K188" s="33"/>
      <c r="L188" s="6">
        <v>182</v>
      </c>
      <c r="M188" s="81">
        <v>44926</v>
      </c>
      <c r="N188" s="1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s="24" customFormat="1" ht="12.75" customHeight="1">
      <c r="A189" s="9" t="s">
        <v>972</v>
      </c>
      <c r="B189" s="34" t="s">
        <v>973</v>
      </c>
      <c r="C189" s="9" t="s">
        <v>974</v>
      </c>
      <c r="D189" s="10">
        <v>1986</v>
      </c>
      <c r="E189" s="6" t="s">
        <v>17</v>
      </c>
      <c r="F189" s="11">
        <v>531</v>
      </c>
      <c r="G189" s="11"/>
      <c r="H189" s="6">
        <v>186</v>
      </c>
      <c r="I189" s="6">
        <v>71</v>
      </c>
      <c r="J189" s="15">
        <f t="shared" si="6"/>
        <v>257</v>
      </c>
      <c r="K189" s="33"/>
      <c r="L189" s="6">
        <v>184</v>
      </c>
      <c r="M189" s="81">
        <v>44926</v>
      </c>
      <c r="N189" s="1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19" ht="12.75" customHeight="1">
      <c r="A190" s="9" t="s">
        <v>612</v>
      </c>
      <c r="B190" s="9" t="s">
        <v>74</v>
      </c>
      <c r="C190" s="9" t="s">
        <v>613</v>
      </c>
      <c r="D190" s="10">
        <v>1970</v>
      </c>
      <c r="E190" s="6" t="s">
        <v>135</v>
      </c>
      <c r="F190" s="11">
        <v>311</v>
      </c>
      <c r="G190" s="11"/>
      <c r="H190" s="6">
        <v>214</v>
      </c>
      <c r="I190" s="6">
        <v>43</v>
      </c>
      <c r="J190" s="15">
        <f t="shared" si="6"/>
        <v>257</v>
      </c>
      <c r="K190" s="33"/>
      <c r="L190" s="6">
        <v>184</v>
      </c>
      <c r="M190" s="17">
        <v>41097</v>
      </c>
      <c r="N190" s="25"/>
      <c r="O190" s="18"/>
      <c r="P190" s="18"/>
      <c r="Q190" s="18"/>
      <c r="R190" s="18"/>
      <c r="S190" s="18"/>
    </row>
    <row r="191" spans="1:13" ht="12.75" customHeight="1">
      <c r="A191" s="46" t="s">
        <v>735</v>
      </c>
      <c r="B191" s="46" t="s">
        <v>62</v>
      </c>
      <c r="C191" s="46" t="s">
        <v>736</v>
      </c>
      <c r="D191" s="47">
        <v>1954</v>
      </c>
      <c r="E191" s="48" t="s">
        <v>17</v>
      </c>
      <c r="F191" s="48">
        <v>84</v>
      </c>
      <c r="G191" s="48"/>
      <c r="H191" s="49">
        <v>210</v>
      </c>
      <c r="I191" s="49">
        <v>47</v>
      </c>
      <c r="J191" s="50">
        <f t="shared" si="6"/>
        <v>257</v>
      </c>
      <c r="K191" s="49"/>
      <c r="L191" s="49">
        <v>184</v>
      </c>
      <c r="M191" s="51" t="s">
        <v>737</v>
      </c>
    </row>
    <row r="192" spans="1:256" ht="12.75" customHeight="1">
      <c r="A192" s="9" t="s">
        <v>167</v>
      </c>
      <c r="B192" s="9" t="s">
        <v>168</v>
      </c>
      <c r="C192" s="9" t="s">
        <v>72</v>
      </c>
      <c r="D192" s="10">
        <v>1977</v>
      </c>
      <c r="E192" s="6" t="s">
        <v>17</v>
      </c>
      <c r="F192" s="11">
        <v>526</v>
      </c>
      <c r="G192" s="11"/>
      <c r="H192" s="6">
        <v>149</v>
      </c>
      <c r="I192" s="6">
        <v>104</v>
      </c>
      <c r="J192" s="15">
        <f t="shared" si="6"/>
        <v>253</v>
      </c>
      <c r="K192" s="33"/>
      <c r="L192" s="6">
        <v>187</v>
      </c>
      <c r="M192" s="81">
        <v>44926</v>
      </c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  <c r="IQ192" s="16"/>
      <c r="IR192" s="16"/>
      <c r="IS192" s="16"/>
      <c r="IT192" s="16"/>
      <c r="IU192" s="16"/>
      <c r="IV192" s="16"/>
    </row>
    <row r="193" spans="1:13" ht="12.75" customHeight="1">
      <c r="A193" s="5" t="s">
        <v>251</v>
      </c>
      <c r="B193" s="5" t="s">
        <v>252</v>
      </c>
      <c r="C193" s="5" t="s">
        <v>253</v>
      </c>
      <c r="D193" s="10">
        <v>1962</v>
      </c>
      <c r="E193" s="11" t="s">
        <v>143</v>
      </c>
      <c r="F193" s="11">
        <v>93</v>
      </c>
      <c r="G193" s="6" t="s">
        <v>88</v>
      </c>
      <c r="H193" s="6">
        <v>158</v>
      </c>
      <c r="I193" s="6">
        <v>95</v>
      </c>
      <c r="J193" s="15">
        <f t="shared" si="6"/>
        <v>253</v>
      </c>
      <c r="K193" s="6"/>
      <c r="L193" s="6">
        <v>187</v>
      </c>
      <c r="M193" s="81">
        <v>44926</v>
      </c>
    </row>
    <row r="194" spans="1:256" s="24" customFormat="1" ht="12.75" customHeight="1">
      <c r="A194" s="25" t="s">
        <v>610</v>
      </c>
      <c r="B194" s="25" t="s">
        <v>344</v>
      </c>
      <c r="C194" s="25" t="s">
        <v>60</v>
      </c>
      <c r="D194" s="26">
        <v>1969</v>
      </c>
      <c r="E194" s="26" t="s">
        <v>17</v>
      </c>
      <c r="F194" s="26" t="s">
        <v>611</v>
      </c>
      <c r="G194" s="36"/>
      <c r="H194" s="28">
        <v>220</v>
      </c>
      <c r="I194" s="28">
        <v>33</v>
      </c>
      <c r="J194" s="53">
        <f t="shared" si="6"/>
        <v>253</v>
      </c>
      <c r="K194" s="16"/>
      <c r="L194" s="28">
        <v>187</v>
      </c>
      <c r="M194" s="30">
        <v>43465</v>
      </c>
      <c r="N194" s="1"/>
      <c r="O194" s="16"/>
      <c r="P194" s="16"/>
      <c r="Q194" s="16"/>
      <c r="R194" s="16"/>
      <c r="S194" s="16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13" ht="12.75" customHeight="1">
      <c r="A195" s="46" t="s">
        <v>742</v>
      </c>
      <c r="B195" s="46" t="s">
        <v>743</v>
      </c>
      <c r="C195" s="46" t="s">
        <v>744</v>
      </c>
      <c r="D195" s="47">
        <v>1949</v>
      </c>
      <c r="E195" s="48" t="s">
        <v>17</v>
      </c>
      <c r="F195" s="48">
        <v>220</v>
      </c>
      <c r="G195" s="48"/>
      <c r="H195" s="49">
        <v>104</v>
      </c>
      <c r="I195" s="49">
        <v>149</v>
      </c>
      <c r="J195" s="50">
        <f t="shared" si="6"/>
        <v>253</v>
      </c>
      <c r="K195" s="49"/>
      <c r="L195" s="49">
        <v>187</v>
      </c>
      <c r="M195" s="51" t="s">
        <v>745</v>
      </c>
    </row>
    <row r="196" spans="1:256" s="18" customFormat="1" ht="12.75" customHeight="1">
      <c r="A196" s="25" t="s">
        <v>44</v>
      </c>
      <c r="B196" s="25" t="s">
        <v>45</v>
      </c>
      <c r="C196" s="25" t="s">
        <v>46</v>
      </c>
      <c r="D196" s="26">
        <v>1952</v>
      </c>
      <c r="E196" s="26" t="s">
        <v>17</v>
      </c>
      <c r="F196" s="26" t="s">
        <v>47</v>
      </c>
      <c r="G196" s="27" t="s">
        <v>32</v>
      </c>
      <c r="H196" s="28">
        <f>196+7+7+6</f>
        <v>216</v>
      </c>
      <c r="I196" s="28">
        <f>30+2+2+2</f>
        <v>36</v>
      </c>
      <c r="J196" s="29">
        <f t="shared" si="6"/>
        <v>252</v>
      </c>
      <c r="K196" s="28"/>
      <c r="L196" s="28">
        <v>191</v>
      </c>
      <c r="M196" s="30">
        <v>41820</v>
      </c>
      <c r="N196" s="1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13" ht="12.75" customHeight="1">
      <c r="A197" s="9" t="s">
        <v>431</v>
      </c>
      <c r="B197" s="9" t="s">
        <v>111</v>
      </c>
      <c r="C197" s="9" t="s">
        <v>432</v>
      </c>
      <c r="D197" s="10">
        <v>1957</v>
      </c>
      <c r="E197" s="11" t="s">
        <v>17</v>
      </c>
      <c r="F197" s="11">
        <v>271</v>
      </c>
      <c r="G197" s="11"/>
      <c r="H197" s="6">
        <v>216</v>
      </c>
      <c r="I197" s="6">
        <v>36</v>
      </c>
      <c r="J197" s="15">
        <f t="shared" si="6"/>
        <v>252</v>
      </c>
      <c r="K197" s="6"/>
      <c r="L197" s="6">
        <v>191</v>
      </c>
      <c r="M197" s="81">
        <v>44926</v>
      </c>
    </row>
    <row r="198" spans="1:13" ht="12.75" customHeight="1">
      <c r="A198" s="9" t="s">
        <v>213</v>
      </c>
      <c r="B198" s="34" t="s">
        <v>120</v>
      </c>
      <c r="C198" s="9" t="s">
        <v>178</v>
      </c>
      <c r="D198" s="10">
        <v>1963</v>
      </c>
      <c r="E198" s="11" t="s">
        <v>17</v>
      </c>
      <c r="F198" s="11">
        <v>244</v>
      </c>
      <c r="G198" s="6"/>
      <c r="H198" s="6">
        <v>233</v>
      </c>
      <c r="I198" s="6">
        <v>18</v>
      </c>
      <c r="J198" s="15">
        <f t="shared" si="6"/>
        <v>251</v>
      </c>
      <c r="K198" s="6"/>
      <c r="L198" s="6">
        <v>193</v>
      </c>
      <c r="M198" s="17">
        <v>42916</v>
      </c>
    </row>
    <row r="199" spans="1:256" ht="12.75" customHeight="1">
      <c r="A199" s="9" t="s">
        <v>709</v>
      </c>
      <c r="B199" s="9" t="s">
        <v>710</v>
      </c>
      <c r="C199" s="9" t="s">
        <v>711</v>
      </c>
      <c r="D199" s="10">
        <v>1943</v>
      </c>
      <c r="E199" s="6" t="s">
        <v>17</v>
      </c>
      <c r="F199" s="11">
        <v>89</v>
      </c>
      <c r="G199" s="11"/>
      <c r="H199" s="6">
        <v>154</v>
      </c>
      <c r="I199" s="6">
        <v>97</v>
      </c>
      <c r="J199" s="15">
        <f t="shared" si="6"/>
        <v>251</v>
      </c>
      <c r="K199" s="33"/>
      <c r="L199" s="6">
        <v>193</v>
      </c>
      <c r="M199" s="17">
        <v>42369</v>
      </c>
      <c r="O199" s="18"/>
      <c r="P199" s="18"/>
      <c r="Q199" s="18"/>
      <c r="R199" s="18"/>
      <c r="S199" s="18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  <c r="IT199" s="24"/>
      <c r="IU199" s="24"/>
      <c r="IV199" s="24"/>
    </row>
    <row r="200" spans="1:256" ht="12.75" customHeight="1">
      <c r="A200" s="25" t="s">
        <v>886</v>
      </c>
      <c r="B200" s="25" t="s">
        <v>776</v>
      </c>
      <c r="C200" s="25" t="s">
        <v>887</v>
      </c>
      <c r="D200" s="26">
        <v>1950</v>
      </c>
      <c r="E200" s="26" t="s">
        <v>17</v>
      </c>
      <c r="F200" s="26" t="s">
        <v>888</v>
      </c>
      <c r="G200" s="36"/>
      <c r="H200" s="28">
        <v>246</v>
      </c>
      <c r="I200" s="28">
        <v>3</v>
      </c>
      <c r="J200" s="53">
        <f t="shared" si="6"/>
        <v>249</v>
      </c>
      <c r="K200" s="16"/>
      <c r="L200" s="28">
        <v>195</v>
      </c>
      <c r="M200" s="30">
        <v>41274</v>
      </c>
      <c r="O200" s="16"/>
      <c r="P200" s="16"/>
      <c r="Q200" s="16"/>
      <c r="R200" s="16"/>
      <c r="S200" s="16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5"/>
      <c r="IR200" s="25"/>
      <c r="IS200" s="25"/>
      <c r="IT200" s="25"/>
      <c r="IU200" s="25"/>
      <c r="IV200" s="25"/>
    </row>
    <row r="201" spans="1:19" ht="12.75" customHeight="1">
      <c r="A201" s="5" t="s">
        <v>1005</v>
      </c>
      <c r="B201" s="5" t="s">
        <v>101</v>
      </c>
      <c r="C201" s="19" t="s">
        <v>443</v>
      </c>
      <c r="D201" s="20">
        <v>1965</v>
      </c>
      <c r="E201" s="11" t="s">
        <v>17</v>
      </c>
      <c r="F201" s="20">
        <v>549</v>
      </c>
      <c r="G201" s="21"/>
      <c r="H201" s="20">
        <v>227</v>
      </c>
      <c r="I201" s="22">
        <v>21</v>
      </c>
      <c r="J201" s="23">
        <f t="shared" si="6"/>
        <v>248</v>
      </c>
      <c r="K201" s="22"/>
      <c r="L201" s="22">
        <v>196</v>
      </c>
      <c r="M201" s="81">
        <v>44926</v>
      </c>
      <c r="O201" s="5"/>
      <c r="P201" s="16"/>
      <c r="Q201" s="16"/>
      <c r="R201" s="16"/>
      <c r="S201" s="16"/>
    </row>
    <row r="202" spans="1:256" ht="12.75" customHeight="1">
      <c r="A202" s="9" t="s">
        <v>365</v>
      </c>
      <c r="B202" s="9" t="s">
        <v>366</v>
      </c>
      <c r="C202" s="9" t="s">
        <v>367</v>
      </c>
      <c r="D202" s="10">
        <v>1962</v>
      </c>
      <c r="E202" s="11" t="s">
        <v>17</v>
      </c>
      <c r="F202" s="11">
        <v>332</v>
      </c>
      <c r="G202" s="11"/>
      <c r="H202" s="6">
        <v>200</v>
      </c>
      <c r="I202" s="6">
        <v>48</v>
      </c>
      <c r="J202" s="15">
        <f t="shared" si="6"/>
        <v>248</v>
      </c>
      <c r="K202" s="42"/>
      <c r="L202" s="6">
        <v>196</v>
      </c>
      <c r="M202" s="81">
        <v>44926</v>
      </c>
      <c r="O202" s="37"/>
      <c r="P202" s="37"/>
      <c r="Q202" s="37"/>
      <c r="R202" s="38"/>
      <c r="S202" s="39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45"/>
      <c r="GF202" s="45"/>
      <c r="GG202" s="45"/>
      <c r="GH202" s="45"/>
      <c r="GI202" s="45"/>
      <c r="GJ202" s="45"/>
      <c r="GK202" s="45"/>
      <c r="GL202" s="45"/>
      <c r="GM202" s="45"/>
      <c r="GN202" s="45"/>
      <c r="GO202" s="45"/>
      <c r="GP202" s="45"/>
      <c r="GQ202" s="45"/>
      <c r="GR202" s="45"/>
      <c r="GS202" s="45"/>
      <c r="GT202" s="45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  <c r="HM202" s="45"/>
      <c r="HN202" s="45"/>
      <c r="HO202" s="45"/>
      <c r="HP202" s="45"/>
      <c r="HQ202" s="45"/>
      <c r="HR202" s="45"/>
      <c r="HS202" s="45"/>
      <c r="HT202" s="45"/>
      <c r="HU202" s="45"/>
      <c r="HV202" s="45"/>
      <c r="HW202" s="45"/>
      <c r="HX202" s="45"/>
      <c r="HY202" s="45"/>
      <c r="HZ202" s="45"/>
      <c r="IA202" s="45"/>
      <c r="IB202" s="45"/>
      <c r="IC202" s="45"/>
      <c r="ID202" s="45"/>
      <c r="IE202" s="45"/>
      <c r="IF202" s="45"/>
      <c r="IG202" s="45"/>
      <c r="IH202" s="45"/>
      <c r="II202" s="45"/>
      <c r="IJ202" s="45"/>
      <c r="IK202" s="45"/>
      <c r="IL202" s="45"/>
      <c r="IM202" s="45"/>
      <c r="IN202" s="45"/>
      <c r="IO202" s="45"/>
      <c r="IP202" s="45"/>
      <c r="IQ202" s="45"/>
      <c r="IR202" s="45"/>
      <c r="IS202" s="45"/>
      <c r="IT202" s="45"/>
      <c r="IU202" s="45"/>
      <c r="IV202" s="45"/>
    </row>
    <row r="203" spans="1:256" ht="12.75" customHeight="1">
      <c r="A203" s="46" t="s">
        <v>802</v>
      </c>
      <c r="B203" s="46" t="s">
        <v>803</v>
      </c>
      <c r="C203" s="46" t="s">
        <v>804</v>
      </c>
      <c r="D203" s="47">
        <v>1934</v>
      </c>
      <c r="E203" s="48" t="s">
        <v>17</v>
      </c>
      <c r="F203" s="48">
        <v>56</v>
      </c>
      <c r="G203" s="48"/>
      <c r="H203" s="49">
        <v>172</v>
      </c>
      <c r="I203" s="49">
        <v>76</v>
      </c>
      <c r="J203" s="50">
        <f t="shared" si="6"/>
        <v>248</v>
      </c>
      <c r="K203" s="49"/>
      <c r="L203" s="49">
        <v>196</v>
      </c>
      <c r="M203" s="51" t="s">
        <v>805</v>
      </c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  <c r="IV203" s="18"/>
    </row>
    <row r="204" spans="1:256" s="24" customFormat="1" ht="12.75" customHeight="1">
      <c r="A204" s="9" t="s">
        <v>1003</v>
      </c>
      <c r="B204" s="34" t="s">
        <v>1004</v>
      </c>
      <c r="C204" s="9" t="s">
        <v>443</v>
      </c>
      <c r="D204" s="10">
        <v>1959</v>
      </c>
      <c r="E204" s="6" t="s">
        <v>17</v>
      </c>
      <c r="F204" s="11">
        <v>548</v>
      </c>
      <c r="G204" s="11"/>
      <c r="H204" s="6">
        <v>232</v>
      </c>
      <c r="I204" s="6">
        <v>16</v>
      </c>
      <c r="J204" s="15">
        <f t="shared" si="6"/>
        <v>248</v>
      </c>
      <c r="K204" s="33"/>
      <c r="L204" s="6">
        <v>196</v>
      </c>
      <c r="M204" s="81">
        <v>44926</v>
      </c>
      <c r="N204" s="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  <c r="IJ204" s="31"/>
      <c r="IK204" s="31"/>
      <c r="IL204" s="31"/>
      <c r="IM204" s="31"/>
      <c r="IN204" s="31"/>
      <c r="IO204" s="31"/>
      <c r="IP204" s="31"/>
      <c r="IQ204" s="31"/>
      <c r="IR204" s="31"/>
      <c r="IS204" s="31"/>
      <c r="IT204" s="31"/>
      <c r="IU204" s="31"/>
      <c r="IV204" s="31"/>
    </row>
    <row r="205" spans="1:19" ht="12.75" customHeight="1">
      <c r="A205" s="9" t="s">
        <v>778</v>
      </c>
      <c r="B205" s="9" t="s">
        <v>779</v>
      </c>
      <c r="C205" s="9" t="s">
        <v>780</v>
      </c>
      <c r="D205" s="10">
        <v>1956</v>
      </c>
      <c r="E205" s="6" t="s">
        <v>17</v>
      </c>
      <c r="F205" s="11">
        <v>62</v>
      </c>
      <c r="G205" s="11"/>
      <c r="H205" s="6">
        <v>188</v>
      </c>
      <c r="I205" s="6">
        <v>57</v>
      </c>
      <c r="J205" s="15">
        <f t="shared" si="6"/>
        <v>245</v>
      </c>
      <c r="K205" s="33"/>
      <c r="L205" s="6">
        <v>200</v>
      </c>
      <c r="M205" s="17">
        <v>40178</v>
      </c>
      <c r="O205" s="32"/>
      <c r="P205" s="32"/>
      <c r="Q205" s="32"/>
      <c r="R205" s="32"/>
      <c r="S205" s="32"/>
    </row>
    <row r="206" spans="1:256" s="24" customFormat="1" ht="12.75" customHeight="1">
      <c r="A206" s="9" t="s">
        <v>50</v>
      </c>
      <c r="B206" s="9" t="s">
        <v>51</v>
      </c>
      <c r="C206" s="9" t="s">
        <v>46</v>
      </c>
      <c r="D206" s="10">
        <v>1971</v>
      </c>
      <c r="E206" s="11" t="s">
        <v>17</v>
      </c>
      <c r="F206" s="11">
        <v>151</v>
      </c>
      <c r="G206" s="11"/>
      <c r="H206" s="6">
        <v>139</v>
      </c>
      <c r="I206" s="6">
        <v>103</v>
      </c>
      <c r="J206" s="15">
        <f t="shared" si="6"/>
        <v>242</v>
      </c>
      <c r="K206" s="6"/>
      <c r="L206" s="6">
        <v>201</v>
      </c>
      <c r="M206" s="81">
        <v>44926</v>
      </c>
      <c r="N206" s="1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1:256" s="32" customFormat="1" ht="12.75" customHeight="1">
      <c r="A207" s="25" t="s">
        <v>210</v>
      </c>
      <c r="B207" s="25" t="s">
        <v>211</v>
      </c>
      <c r="C207" s="25" t="s">
        <v>212</v>
      </c>
      <c r="D207" s="26">
        <v>1957</v>
      </c>
      <c r="E207" s="26" t="s">
        <v>17</v>
      </c>
      <c r="F207" s="26"/>
      <c r="G207" s="16"/>
      <c r="H207" s="28">
        <v>207</v>
      </c>
      <c r="I207" s="28">
        <v>35</v>
      </c>
      <c r="J207" s="29">
        <f t="shared" si="6"/>
        <v>242</v>
      </c>
      <c r="K207" s="28"/>
      <c r="L207" s="28">
        <v>201</v>
      </c>
      <c r="M207" s="30">
        <v>43465</v>
      </c>
      <c r="N207" s="1"/>
      <c r="O207" s="37"/>
      <c r="P207" s="37"/>
      <c r="Q207" s="37"/>
      <c r="R207" s="38"/>
      <c r="S207" s="39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1:256" s="31" customFormat="1" ht="12.75" customHeight="1">
      <c r="A208" s="5" t="s">
        <v>254</v>
      </c>
      <c r="B208" s="5" t="s">
        <v>68</v>
      </c>
      <c r="C208" s="5" t="s">
        <v>255</v>
      </c>
      <c r="D208" s="10">
        <v>1971</v>
      </c>
      <c r="E208" s="11" t="s">
        <v>17</v>
      </c>
      <c r="F208" s="11">
        <v>394</v>
      </c>
      <c r="G208" s="6"/>
      <c r="H208" s="6">
        <v>175</v>
      </c>
      <c r="I208" s="6">
        <v>67</v>
      </c>
      <c r="J208" s="15">
        <f t="shared" si="6"/>
        <v>242</v>
      </c>
      <c r="K208" s="6"/>
      <c r="L208" s="6">
        <v>201</v>
      </c>
      <c r="M208" s="81">
        <v>44852</v>
      </c>
      <c r="N208" s="1"/>
      <c r="O208" s="18"/>
      <c r="P208" s="18"/>
      <c r="Q208" s="18"/>
      <c r="R208" s="18"/>
      <c r="S208" s="1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1:256" ht="12.75" customHeight="1">
      <c r="A209" s="9" t="s">
        <v>768</v>
      </c>
      <c r="B209" s="9" t="s">
        <v>68</v>
      </c>
      <c r="C209" s="9" t="s">
        <v>1119</v>
      </c>
      <c r="D209" s="10">
        <v>1947</v>
      </c>
      <c r="E209" s="6" t="s">
        <v>17</v>
      </c>
      <c r="F209" s="11">
        <v>256</v>
      </c>
      <c r="G209" s="11"/>
      <c r="H209" s="6">
        <v>176</v>
      </c>
      <c r="I209" s="6">
        <v>66</v>
      </c>
      <c r="J209" s="15">
        <f t="shared" si="6"/>
        <v>242</v>
      </c>
      <c r="K209" s="33"/>
      <c r="L209" s="6">
        <v>201</v>
      </c>
      <c r="M209" s="81">
        <v>44926</v>
      </c>
      <c r="O209" s="31"/>
      <c r="P209" s="31"/>
      <c r="Q209" s="31"/>
      <c r="R209" s="31"/>
      <c r="S209" s="31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32"/>
      <c r="FG209" s="32"/>
      <c r="FH209" s="32"/>
      <c r="FI209" s="32"/>
      <c r="FJ209" s="32"/>
      <c r="FK209" s="32"/>
      <c r="FL209" s="32"/>
      <c r="FM209" s="32"/>
      <c r="FN209" s="32"/>
      <c r="FO209" s="32"/>
      <c r="FP209" s="32"/>
      <c r="FQ209" s="32"/>
      <c r="FR209" s="32"/>
      <c r="FS209" s="32"/>
      <c r="FT209" s="32"/>
      <c r="FU209" s="32"/>
      <c r="FV209" s="32"/>
      <c r="FW209" s="32"/>
      <c r="FX209" s="32"/>
      <c r="FY209" s="32"/>
      <c r="FZ209" s="32"/>
      <c r="GA209" s="32"/>
      <c r="GB209" s="32"/>
      <c r="GC209" s="32"/>
      <c r="GD209" s="32"/>
      <c r="GE209" s="32"/>
      <c r="GF209" s="32"/>
      <c r="GG209" s="32"/>
      <c r="GH209" s="32"/>
      <c r="GI209" s="32"/>
      <c r="GJ209" s="32"/>
      <c r="GK209" s="32"/>
      <c r="GL209" s="32"/>
      <c r="GM209" s="32"/>
      <c r="GN209" s="32"/>
      <c r="GO209" s="32"/>
      <c r="GP209" s="32"/>
      <c r="GQ209" s="32"/>
      <c r="GR209" s="32"/>
      <c r="GS209" s="32"/>
      <c r="GT209" s="32"/>
      <c r="GU209" s="32"/>
      <c r="GV209" s="32"/>
      <c r="GW209" s="32"/>
      <c r="GX209" s="32"/>
      <c r="GY209" s="32"/>
      <c r="GZ209" s="32"/>
      <c r="HA209" s="32"/>
      <c r="HB209" s="32"/>
      <c r="HC209" s="32"/>
      <c r="HD209" s="32"/>
      <c r="HE209" s="32"/>
      <c r="HF209" s="32"/>
      <c r="HG209" s="32"/>
      <c r="HH209" s="32"/>
      <c r="HI209" s="32"/>
      <c r="HJ209" s="32"/>
      <c r="HK209" s="32"/>
      <c r="HL209" s="32"/>
      <c r="HM209" s="32"/>
      <c r="HN209" s="32"/>
      <c r="HO209" s="32"/>
      <c r="HP209" s="32"/>
      <c r="HQ209" s="32"/>
      <c r="HR209" s="32"/>
      <c r="HS209" s="32"/>
      <c r="HT209" s="32"/>
      <c r="HU209" s="32"/>
      <c r="HV209" s="32"/>
      <c r="HW209" s="32"/>
      <c r="HX209" s="32"/>
      <c r="HY209" s="32"/>
      <c r="HZ209" s="32"/>
      <c r="IA209" s="32"/>
      <c r="IB209" s="32"/>
      <c r="IC209" s="32"/>
      <c r="ID209" s="32"/>
      <c r="IE209" s="32"/>
      <c r="IF209" s="32"/>
      <c r="IG209" s="32"/>
      <c r="IH209" s="32"/>
      <c r="II209" s="32"/>
      <c r="IJ209" s="32"/>
      <c r="IK209" s="32"/>
      <c r="IL209" s="32"/>
      <c r="IM209" s="32"/>
      <c r="IN209" s="32"/>
      <c r="IO209" s="32"/>
      <c r="IP209" s="32"/>
      <c r="IQ209" s="32"/>
      <c r="IR209" s="32"/>
      <c r="IS209" s="32"/>
      <c r="IT209" s="32"/>
      <c r="IU209" s="32"/>
      <c r="IV209" s="32"/>
    </row>
    <row r="210" spans="1:256" s="16" customFormat="1" ht="12.75" customHeight="1">
      <c r="A210" s="5" t="s">
        <v>20</v>
      </c>
      <c r="B210" s="5" t="s">
        <v>21</v>
      </c>
      <c r="C210" s="19" t="s">
        <v>22</v>
      </c>
      <c r="D210" s="20">
        <v>1966</v>
      </c>
      <c r="E210" s="11" t="s">
        <v>17</v>
      </c>
      <c r="F210" s="20">
        <v>325</v>
      </c>
      <c r="G210" s="21"/>
      <c r="H210" s="20">
        <v>197</v>
      </c>
      <c r="I210" s="22">
        <v>43</v>
      </c>
      <c r="J210" s="23">
        <f t="shared" si="6"/>
        <v>240</v>
      </c>
      <c r="K210" s="22"/>
      <c r="L210" s="6">
        <v>205</v>
      </c>
      <c r="M210" s="17">
        <v>43100</v>
      </c>
      <c r="N210" s="1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19" ht="12.75" customHeight="1">
      <c r="A211" s="9" t="s">
        <v>441</v>
      </c>
      <c r="B211" s="9" t="s">
        <v>442</v>
      </c>
      <c r="C211" s="9" t="s">
        <v>443</v>
      </c>
      <c r="D211" s="10">
        <v>1939</v>
      </c>
      <c r="E211" s="11" t="s">
        <v>17</v>
      </c>
      <c r="F211" s="11">
        <v>65</v>
      </c>
      <c r="G211" s="11"/>
      <c r="H211" s="6">
        <v>224</v>
      </c>
      <c r="I211" s="6">
        <v>16</v>
      </c>
      <c r="J211" s="15">
        <f t="shared" si="6"/>
        <v>240</v>
      </c>
      <c r="K211" s="6"/>
      <c r="L211" s="6">
        <v>205</v>
      </c>
      <c r="M211" s="17">
        <v>39082</v>
      </c>
      <c r="O211" s="31"/>
      <c r="P211" s="31"/>
      <c r="Q211" s="31"/>
      <c r="R211" s="31"/>
      <c r="S211" s="31"/>
    </row>
    <row r="212" spans="1:256" s="31" customFormat="1" ht="12.75" customHeight="1">
      <c r="A212" s="25" t="s">
        <v>625</v>
      </c>
      <c r="B212" s="25" t="s">
        <v>626</v>
      </c>
      <c r="C212" s="25" t="s">
        <v>627</v>
      </c>
      <c r="D212" s="26">
        <v>1965</v>
      </c>
      <c r="E212" s="26" t="s">
        <v>628</v>
      </c>
      <c r="F212" s="26"/>
      <c r="G212" s="36"/>
      <c r="H212" s="28">
        <v>236</v>
      </c>
      <c r="I212" s="28">
        <v>4</v>
      </c>
      <c r="J212" s="53">
        <f t="shared" si="6"/>
        <v>240</v>
      </c>
      <c r="K212" s="16"/>
      <c r="L212" s="28">
        <v>205</v>
      </c>
      <c r="M212" s="30">
        <v>43100</v>
      </c>
      <c r="N212" s="1"/>
      <c r="O212" s="16"/>
      <c r="P212" s="16"/>
      <c r="Q212" s="16"/>
      <c r="R212" s="16"/>
      <c r="S212" s="16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1:256" s="16" customFormat="1" ht="12.75" customHeight="1">
      <c r="A213" s="9" t="s">
        <v>298</v>
      </c>
      <c r="B213" s="9" t="s">
        <v>101</v>
      </c>
      <c r="C213" s="9" t="s">
        <v>299</v>
      </c>
      <c r="D213" s="10">
        <v>1965</v>
      </c>
      <c r="E213" s="11" t="s">
        <v>17</v>
      </c>
      <c r="F213" s="11">
        <v>359</v>
      </c>
      <c r="G213" s="11"/>
      <c r="H213" s="6">
        <v>135</v>
      </c>
      <c r="I213" s="6">
        <v>103</v>
      </c>
      <c r="J213" s="15">
        <f t="shared" si="6"/>
        <v>238</v>
      </c>
      <c r="K213" s="6"/>
      <c r="L213" s="6">
        <v>208</v>
      </c>
      <c r="M213" s="81">
        <v>44926</v>
      </c>
      <c r="N213" s="1"/>
      <c r="O213" s="4"/>
      <c r="P213" s="4"/>
      <c r="Q213" s="4"/>
      <c r="R213" s="4"/>
      <c r="S213" s="4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  <c r="HY213" s="31"/>
      <c r="HZ213" s="31"/>
      <c r="IA213" s="31"/>
      <c r="IB213" s="31"/>
      <c r="IC213" s="31"/>
      <c r="ID213" s="31"/>
      <c r="IE213" s="31"/>
      <c r="IF213" s="31"/>
      <c r="IG213" s="31"/>
      <c r="IH213" s="31"/>
      <c r="II213" s="31"/>
      <c r="IJ213" s="31"/>
      <c r="IK213" s="31"/>
      <c r="IL213" s="31"/>
      <c r="IM213" s="31"/>
      <c r="IN213" s="31"/>
      <c r="IO213" s="31"/>
      <c r="IP213" s="31"/>
      <c r="IQ213" s="31"/>
      <c r="IR213" s="31"/>
      <c r="IS213" s="31"/>
      <c r="IT213" s="31"/>
      <c r="IU213" s="31"/>
      <c r="IV213" s="31"/>
    </row>
    <row r="214" spans="1:256" ht="12.75" customHeight="1">
      <c r="A214" s="9" t="s">
        <v>1047</v>
      </c>
      <c r="B214" s="9" t="s">
        <v>1046</v>
      </c>
      <c r="C214" s="9" t="s">
        <v>60</v>
      </c>
      <c r="D214" s="10">
        <v>1965</v>
      </c>
      <c r="E214" s="11" t="s">
        <v>1048</v>
      </c>
      <c r="F214" s="11">
        <v>560</v>
      </c>
      <c r="G214" s="11"/>
      <c r="H214" s="6">
        <v>177</v>
      </c>
      <c r="I214" s="6">
        <v>59</v>
      </c>
      <c r="J214" s="15">
        <f t="shared" si="6"/>
        <v>236</v>
      </c>
      <c r="K214" s="6"/>
      <c r="L214" s="6">
        <v>209</v>
      </c>
      <c r="M214" s="81">
        <v>44926</v>
      </c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1"/>
      <c r="II214" s="31"/>
      <c r="IJ214" s="31"/>
      <c r="IK214" s="31"/>
      <c r="IL214" s="31"/>
      <c r="IM214" s="31"/>
      <c r="IN214" s="31"/>
      <c r="IO214" s="31"/>
      <c r="IP214" s="31"/>
      <c r="IQ214" s="31"/>
      <c r="IR214" s="31"/>
      <c r="IS214" s="31"/>
      <c r="IT214" s="31"/>
      <c r="IU214" s="31"/>
      <c r="IV214" s="31"/>
    </row>
    <row r="215" spans="1:256" s="18" customFormat="1" ht="12.75" customHeight="1">
      <c r="A215" s="9" t="s">
        <v>683</v>
      </c>
      <c r="B215" s="9" t="s">
        <v>74</v>
      </c>
      <c r="C215" s="9" t="s">
        <v>187</v>
      </c>
      <c r="D215" s="10">
        <v>1956</v>
      </c>
      <c r="E215" s="6" t="s">
        <v>17</v>
      </c>
      <c r="F215" s="11">
        <v>157</v>
      </c>
      <c r="G215" s="11"/>
      <c r="H215" s="6">
        <v>159</v>
      </c>
      <c r="I215" s="6">
        <v>77</v>
      </c>
      <c r="J215" s="15">
        <f t="shared" si="6"/>
        <v>236</v>
      </c>
      <c r="K215" s="33"/>
      <c r="L215" s="6">
        <v>209</v>
      </c>
      <c r="M215" s="81">
        <v>44926</v>
      </c>
      <c r="N215" s="1"/>
      <c r="O215" s="2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1:256" s="24" customFormat="1" ht="12.75" customHeight="1">
      <c r="A216" s="25" t="s">
        <v>158</v>
      </c>
      <c r="B216" s="25" t="s">
        <v>56</v>
      </c>
      <c r="C216" s="25" t="s">
        <v>159</v>
      </c>
      <c r="D216" s="26">
        <v>1966</v>
      </c>
      <c r="E216" s="26" t="s">
        <v>17</v>
      </c>
      <c r="F216" s="26" t="s">
        <v>1025</v>
      </c>
      <c r="G216" s="16"/>
      <c r="H216" s="28">
        <v>83</v>
      </c>
      <c r="I216" s="28">
        <v>151</v>
      </c>
      <c r="J216" s="29">
        <f aca="true" t="shared" si="7" ref="J216:J247">H216+I216</f>
        <v>234</v>
      </c>
      <c r="K216" s="28"/>
      <c r="L216" s="28">
        <v>211</v>
      </c>
      <c r="M216" s="30">
        <v>44012</v>
      </c>
      <c r="N216" s="1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1:13" ht="12.75" customHeight="1">
      <c r="A217" s="9" t="s">
        <v>375</v>
      </c>
      <c r="B217" s="9" t="s">
        <v>59</v>
      </c>
      <c r="C217" s="9" t="s">
        <v>376</v>
      </c>
      <c r="D217" s="10">
        <v>1964</v>
      </c>
      <c r="E217" s="11" t="s">
        <v>17</v>
      </c>
      <c r="F217" s="11">
        <v>371</v>
      </c>
      <c r="G217" s="11"/>
      <c r="H217" s="6">
        <v>221</v>
      </c>
      <c r="I217" s="6">
        <v>11</v>
      </c>
      <c r="J217" s="15">
        <f t="shared" si="7"/>
        <v>232</v>
      </c>
      <c r="K217" s="33"/>
      <c r="L217" s="6">
        <v>212</v>
      </c>
      <c r="M217" s="17">
        <v>43465</v>
      </c>
    </row>
    <row r="218" spans="1:256" s="18" customFormat="1" ht="12.75" customHeight="1">
      <c r="A218" s="25" t="s">
        <v>874</v>
      </c>
      <c r="B218" s="25" t="s">
        <v>394</v>
      </c>
      <c r="C218" s="25" t="s">
        <v>875</v>
      </c>
      <c r="D218" s="26">
        <v>1954</v>
      </c>
      <c r="E218" s="26" t="s">
        <v>17</v>
      </c>
      <c r="F218" s="26" t="s">
        <v>876</v>
      </c>
      <c r="G218" s="36"/>
      <c r="H218" s="28">
        <v>167</v>
      </c>
      <c r="I218" s="28">
        <v>63</v>
      </c>
      <c r="J218" s="53">
        <f t="shared" si="7"/>
        <v>230</v>
      </c>
      <c r="K218" s="16"/>
      <c r="L218" s="28">
        <v>213</v>
      </c>
      <c r="M218" s="30">
        <v>41820</v>
      </c>
      <c r="N218" s="1"/>
      <c r="O218" s="16"/>
      <c r="P218" s="16"/>
      <c r="Q218" s="16"/>
      <c r="R218" s="16"/>
      <c r="S218" s="16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1:256" s="16" customFormat="1" ht="12.75" customHeight="1">
      <c r="A219" s="9" t="s">
        <v>772</v>
      </c>
      <c r="B219" s="34" t="s">
        <v>773</v>
      </c>
      <c r="C219" s="9" t="s">
        <v>774</v>
      </c>
      <c r="D219" s="10">
        <v>1971</v>
      </c>
      <c r="E219" s="6" t="s">
        <v>17</v>
      </c>
      <c r="F219" s="11">
        <v>445</v>
      </c>
      <c r="G219" s="11"/>
      <c r="H219" s="6">
        <v>89</v>
      </c>
      <c r="I219" s="6">
        <v>140</v>
      </c>
      <c r="J219" s="15">
        <f t="shared" si="7"/>
        <v>229</v>
      </c>
      <c r="K219" s="33"/>
      <c r="L219" s="6">
        <v>214</v>
      </c>
      <c r="M219" s="81">
        <v>44926</v>
      </c>
      <c r="N219" s="1"/>
      <c r="O219" s="24"/>
      <c r="P219" s="24"/>
      <c r="Q219" s="24"/>
      <c r="R219" s="24"/>
      <c r="S219" s="2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1:256" s="32" customFormat="1" ht="12.75" customHeight="1">
      <c r="A220" s="9" t="s">
        <v>106</v>
      </c>
      <c r="B220" s="9" t="s">
        <v>68</v>
      </c>
      <c r="C220" s="9" t="s">
        <v>107</v>
      </c>
      <c r="D220" s="10">
        <v>1961</v>
      </c>
      <c r="E220" s="6" t="s">
        <v>17</v>
      </c>
      <c r="F220" s="11">
        <v>438</v>
      </c>
      <c r="G220" s="11"/>
      <c r="H220" s="6">
        <v>150</v>
      </c>
      <c r="I220" s="6">
        <v>78</v>
      </c>
      <c r="J220" s="15">
        <f t="shared" si="7"/>
        <v>228</v>
      </c>
      <c r="K220" s="33"/>
      <c r="L220" s="6">
        <v>215</v>
      </c>
      <c r="M220" s="81">
        <v>44926</v>
      </c>
      <c r="N220" s="1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1:256" s="18" customFormat="1" ht="12.75" customHeight="1">
      <c r="A221" s="9" t="s">
        <v>768</v>
      </c>
      <c r="B221" s="9" t="s">
        <v>65</v>
      </c>
      <c r="C221" s="9" t="s">
        <v>769</v>
      </c>
      <c r="D221" s="10">
        <v>1968</v>
      </c>
      <c r="E221" s="6" t="s">
        <v>17</v>
      </c>
      <c r="F221" s="11">
        <v>511</v>
      </c>
      <c r="G221" s="11"/>
      <c r="H221" s="6">
        <v>176</v>
      </c>
      <c r="I221" s="6">
        <v>50</v>
      </c>
      <c r="J221" s="15">
        <f t="shared" si="7"/>
        <v>226</v>
      </c>
      <c r="K221" s="33"/>
      <c r="L221" s="6">
        <v>216</v>
      </c>
      <c r="M221" s="81">
        <v>44926</v>
      </c>
      <c r="N221" s="1"/>
      <c r="O221" s="31"/>
      <c r="P221" s="31"/>
      <c r="Q221" s="31"/>
      <c r="R221" s="31"/>
      <c r="S221" s="3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1:19" s="18" customFormat="1" ht="12.75" customHeight="1">
      <c r="A222" s="9" t="s">
        <v>169</v>
      </c>
      <c r="B222" s="9" t="s">
        <v>170</v>
      </c>
      <c r="C222" s="9" t="s">
        <v>171</v>
      </c>
      <c r="D222" s="10">
        <v>1983</v>
      </c>
      <c r="E222" s="6" t="s">
        <v>17</v>
      </c>
      <c r="F222" s="11">
        <v>482</v>
      </c>
      <c r="G222" s="11"/>
      <c r="H222" s="6">
        <v>183</v>
      </c>
      <c r="I222" s="6">
        <v>42</v>
      </c>
      <c r="J222" s="15">
        <f t="shared" si="7"/>
        <v>225</v>
      </c>
      <c r="K222" s="33"/>
      <c r="L222" s="6">
        <v>217</v>
      </c>
      <c r="M222" s="81">
        <v>44926</v>
      </c>
      <c r="N222" s="1"/>
      <c r="O222" s="4"/>
      <c r="P222" s="4"/>
      <c r="Q222" s="4"/>
      <c r="R222" s="4"/>
      <c r="S222" s="4"/>
    </row>
    <row r="223" spans="1:15" ht="12.75" customHeight="1">
      <c r="A223" s="9" t="s">
        <v>993</v>
      </c>
      <c r="B223" s="9" t="s">
        <v>211</v>
      </c>
      <c r="C223" s="9" t="s">
        <v>994</v>
      </c>
      <c r="D223" s="10">
        <v>1948</v>
      </c>
      <c r="E223" s="11" t="s">
        <v>17</v>
      </c>
      <c r="F223" s="11">
        <v>546</v>
      </c>
      <c r="G223" s="11"/>
      <c r="H223" s="6">
        <v>125</v>
      </c>
      <c r="I223" s="6">
        <v>97</v>
      </c>
      <c r="J223" s="15">
        <f t="shared" si="7"/>
        <v>222</v>
      </c>
      <c r="K223" s="6"/>
      <c r="L223" s="6">
        <v>218</v>
      </c>
      <c r="M223" s="81">
        <v>44926</v>
      </c>
      <c r="O223" s="24"/>
    </row>
    <row r="224" spans="1:256" ht="12.75" customHeight="1">
      <c r="A224" s="5" t="s">
        <v>572</v>
      </c>
      <c r="B224" s="5" t="s">
        <v>573</v>
      </c>
      <c r="C224" s="5" t="s">
        <v>60</v>
      </c>
      <c r="D224" s="10">
        <v>1979</v>
      </c>
      <c r="E224" s="11" t="s">
        <v>17</v>
      </c>
      <c r="F224" s="11">
        <v>520</v>
      </c>
      <c r="G224" s="6"/>
      <c r="H224" s="6">
        <v>164</v>
      </c>
      <c r="I224" s="6">
        <v>57</v>
      </c>
      <c r="J224" s="15">
        <f t="shared" si="7"/>
        <v>221</v>
      </c>
      <c r="K224" s="6"/>
      <c r="L224" s="6">
        <v>219</v>
      </c>
      <c r="M224" s="81">
        <v>44926</v>
      </c>
      <c r="O224" s="18"/>
      <c r="P224" s="18"/>
      <c r="Q224" s="18"/>
      <c r="R224" s="18"/>
      <c r="S224" s="18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  <c r="IT224" s="16"/>
      <c r="IU224" s="16"/>
      <c r="IV224" s="16"/>
    </row>
    <row r="225" spans="1:19" s="24" customFormat="1" ht="12.75" customHeight="1">
      <c r="A225" s="9" t="s">
        <v>371</v>
      </c>
      <c r="B225" s="34" t="s">
        <v>372</v>
      </c>
      <c r="C225" s="9" t="s">
        <v>373</v>
      </c>
      <c r="D225" s="10">
        <v>1971</v>
      </c>
      <c r="E225" s="11" t="s">
        <v>17</v>
      </c>
      <c r="F225" s="11">
        <v>486</v>
      </c>
      <c r="G225" s="11"/>
      <c r="H225" s="6">
        <v>128</v>
      </c>
      <c r="I225" s="6">
        <v>90</v>
      </c>
      <c r="J225" s="15">
        <f t="shared" si="7"/>
        <v>218</v>
      </c>
      <c r="K225" s="6"/>
      <c r="L225" s="6">
        <v>220</v>
      </c>
      <c r="M225" s="81">
        <v>44926</v>
      </c>
      <c r="N225" s="37"/>
      <c r="O225" s="16"/>
      <c r="P225" s="16"/>
      <c r="Q225" s="16"/>
      <c r="R225" s="16"/>
      <c r="S225" s="16"/>
    </row>
    <row r="226" spans="1:256" ht="12.75" customHeight="1">
      <c r="A226" s="1" t="s">
        <v>975</v>
      </c>
      <c r="B226" s="1" t="s">
        <v>101</v>
      </c>
      <c r="C226" s="1" t="s">
        <v>976</v>
      </c>
      <c r="D226" s="75">
        <v>1960</v>
      </c>
      <c r="E226" s="76" t="s">
        <v>17</v>
      </c>
      <c r="F226" s="76">
        <v>530</v>
      </c>
      <c r="G226" s="11"/>
      <c r="H226" s="6">
        <v>111</v>
      </c>
      <c r="I226" s="6">
        <v>106</v>
      </c>
      <c r="J226" s="15">
        <f t="shared" si="7"/>
        <v>217</v>
      </c>
      <c r="K226" s="33"/>
      <c r="L226" s="6">
        <v>221</v>
      </c>
      <c r="M226" s="81">
        <v>44926</v>
      </c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  <c r="FQ226" s="24"/>
      <c r="FR226" s="24"/>
      <c r="FS226" s="24"/>
      <c r="FT226" s="24"/>
      <c r="FU226" s="24"/>
      <c r="FV226" s="24"/>
      <c r="FW226" s="24"/>
      <c r="FX226" s="24"/>
      <c r="FY226" s="24"/>
      <c r="FZ226" s="24"/>
      <c r="GA226" s="24"/>
      <c r="GB226" s="24"/>
      <c r="GC226" s="24"/>
      <c r="GD226" s="24"/>
      <c r="GE226" s="24"/>
      <c r="GF226" s="24"/>
      <c r="GG226" s="24"/>
      <c r="GH226" s="24"/>
      <c r="GI226" s="24"/>
      <c r="GJ226" s="24"/>
      <c r="GK226" s="24"/>
      <c r="GL226" s="24"/>
      <c r="GM226" s="24"/>
      <c r="GN226" s="24"/>
      <c r="GO226" s="24"/>
      <c r="GP226" s="24"/>
      <c r="GQ226" s="24"/>
      <c r="GR226" s="24"/>
      <c r="GS226" s="24"/>
      <c r="GT226" s="24"/>
      <c r="GU226" s="24"/>
      <c r="GV226" s="24"/>
      <c r="GW226" s="24"/>
      <c r="GX226" s="24"/>
      <c r="GY226" s="24"/>
      <c r="GZ226" s="24"/>
      <c r="HA226" s="24"/>
      <c r="HB226" s="24"/>
      <c r="HC226" s="24"/>
      <c r="HD226" s="24"/>
      <c r="HE226" s="24"/>
      <c r="HF226" s="24"/>
      <c r="HG226" s="24"/>
      <c r="HH226" s="24"/>
      <c r="HI226" s="24"/>
      <c r="HJ226" s="24"/>
      <c r="HK226" s="24"/>
      <c r="HL226" s="24"/>
      <c r="HM226" s="24"/>
      <c r="HN226" s="24"/>
      <c r="HO226" s="24"/>
      <c r="HP226" s="24"/>
      <c r="HQ226" s="24"/>
      <c r="HR226" s="24"/>
      <c r="HS226" s="24"/>
      <c r="HT226" s="24"/>
      <c r="HU226" s="24"/>
      <c r="HV226" s="24"/>
      <c r="HW226" s="24"/>
      <c r="HX226" s="24"/>
      <c r="HY226" s="24"/>
      <c r="HZ226" s="24"/>
      <c r="IA226" s="24"/>
      <c r="IB226" s="24"/>
      <c r="IC226" s="24"/>
      <c r="ID226" s="24"/>
      <c r="IE226" s="24"/>
      <c r="IF226" s="24"/>
      <c r="IG226" s="24"/>
      <c r="IH226" s="24"/>
      <c r="II226" s="24"/>
      <c r="IJ226" s="24"/>
      <c r="IK226" s="24"/>
      <c r="IL226" s="24"/>
      <c r="IM226" s="24"/>
      <c r="IN226" s="24"/>
      <c r="IO226" s="24"/>
      <c r="IP226" s="24"/>
      <c r="IQ226" s="24"/>
      <c r="IR226" s="24"/>
      <c r="IS226" s="24"/>
      <c r="IT226" s="24"/>
      <c r="IU226" s="24"/>
      <c r="IV226" s="24"/>
    </row>
    <row r="227" spans="1:19" ht="12.75" customHeight="1">
      <c r="A227" s="9" t="s">
        <v>559</v>
      </c>
      <c r="B227" s="9" t="s">
        <v>560</v>
      </c>
      <c r="C227" s="9" t="s">
        <v>410</v>
      </c>
      <c r="D227" s="10">
        <v>1958</v>
      </c>
      <c r="E227" s="6" t="s">
        <v>17</v>
      </c>
      <c r="F227" s="11">
        <v>160</v>
      </c>
      <c r="G227" s="11"/>
      <c r="H227" s="6">
        <v>192</v>
      </c>
      <c r="I227" s="6">
        <v>24</v>
      </c>
      <c r="J227" s="15">
        <f t="shared" si="7"/>
        <v>216</v>
      </c>
      <c r="K227" s="33"/>
      <c r="L227" s="6">
        <v>222</v>
      </c>
      <c r="M227" s="81">
        <v>44926</v>
      </c>
      <c r="O227" s="31"/>
      <c r="P227" s="31"/>
      <c r="Q227" s="31"/>
      <c r="R227" s="31"/>
      <c r="S227" s="31"/>
    </row>
    <row r="228" spans="1:256" s="24" customFormat="1" ht="12.75" customHeight="1">
      <c r="A228" s="9" t="s">
        <v>690</v>
      </c>
      <c r="B228" s="9" t="s">
        <v>30</v>
      </c>
      <c r="C228" s="9" t="s">
        <v>149</v>
      </c>
      <c r="D228" s="10">
        <v>1955</v>
      </c>
      <c r="E228" s="6" t="s">
        <v>17</v>
      </c>
      <c r="F228" s="11">
        <v>360</v>
      </c>
      <c r="G228" s="11"/>
      <c r="H228" s="6">
        <v>118</v>
      </c>
      <c r="I228" s="6">
        <v>98</v>
      </c>
      <c r="J228" s="15">
        <f t="shared" si="7"/>
        <v>216</v>
      </c>
      <c r="K228" s="33"/>
      <c r="L228" s="6">
        <v>222</v>
      </c>
      <c r="M228" s="81">
        <v>44926</v>
      </c>
      <c r="N228" s="1"/>
      <c r="O228" s="31"/>
      <c r="P228" s="31"/>
      <c r="Q228" s="31"/>
      <c r="R228" s="31"/>
      <c r="S228" s="31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1:256" s="24" customFormat="1" ht="12.75" customHeight="1">
      <c r="A229" s="9" t="s">
        <v>695</v>
      </c>
      <c r="B229" s="9" t="s">
        <v>27</v>
      </c>
      <c r="C229" s="9" t="s">
        <v>696</v>
      </c>
      <c r="D229" s="10">
        <v>1942</v>
      </c>
      <c r="E229" s="6" t="s">
        <v>17</v>
      </c>
      <c r="F229" s="11">
        <v>33</v>
      </c>
      <c r="G229" s="11"/>
      <c r="H229" s="6">
        <v>184</v>
      </c>
      <c r="I229" s="6">
        <v>32</v>
      </c>
      <c r="J229" s="15">
        <f t="shared" si="7"/>
        <v>216</v>
      </c>
      <c r="K229" s="33"/>
      <c r="L229" s="6">
        <v>222</v>
      </c>
      <c r="M229" s="17">
        <v>44742</v>
      </c>
      <c r="N229" s="1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1:256" ht="12.75" customHeight="1">
      <c r="A230" s="46" t="s">
        <v>860</v>
      </c>
      <c r="B230" s="46" t="s">
        <v>283</v>
      </c>
      <c r="C230" s="46" t="s">
        <v>686</v>
      </c>
      <c r="D230" s="47">
        <v>1935</v>
      </c>
      <c r="E230" s="48" t="s">
        <v>17</v>
      </c>
      <c r="F230" s="48">
        <v>68</v>
      </c>
      <c r="G230" s="48"/>
      <c r="H230" s="49">
        <v>196</v>
      </c>
      <c r="I230" s="49">
        <v>20</v>
      </c>
      <c r="J230" s="50">
        <f t="shared" si="7"/>
        <v>216</v>
      </c>
      <c r="K230" s="49"/>
      <c r="L230" s="49">
        <v>222</v>
      </c>
      <c r="M230" s="51" t="s">
        <v>861</v>
      </c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  <c r="IT230" s="16"/>
      <c r="IU230" s="16"/>
      <c r="IV230" s="16"/>
    </row>
    <row r="231" spans="1:13" ht="12.75" customHeight="1">
      <c r="A231" s="9" t="s">
        <v>663</v>
      </c>
      <c r="B231" s="9" t="s">
        <v>448</v>
      </c>
      <c r="C231" s="9" t="s">
        <v>664</v>
      </c>
      <c r="D231" s="10">
        <v>1960</v>
      </c>
      <c r="E231" s="6" t="s">
        <v>17</v>
      </c>
      <c r="F231" s="11">
        <v>396</v>
      </c>
      <c r="G231" s="11"/>
      <c r="H231" s="6">
        <v>168</v>
      </c>
      <c r="I231" s="6">
        <v>47</v>
      </c>
      <c r="J231" s="15">
        <f t="shared" si="7"/>
        <v>215</v>
      </c>
      <c r="K231" s="33"/>
      <c r="L231" s="6">
        <v>226</v>
      </c>
      <c r="M231" s="17">
        <v>43830</v>
      </c>
    </row>
    <row r="232" spans="1:256" ht="15">
      <c r="A232" s="9" t="s">
        <v>374</v>
      </c>
      <c r="B232" s="9" t="s">
        <v>77</v>
      </c>
      <c r="C232" s="9" t="s">
        <v>63</v>
      </c>
      <c r="D232" s="10">
        <v>1964</v>
      </c>
      <c r="E232" s="11" t="s">
        <v>17</v>
      </c>
      <c r="F232" s="11">
        <v>125</v>
      </c>
      <c r="G232" s="11"/>
      <c r="H232" s="6">
        <v>129</v>
      </c>
      <c r="I232" s="6">
        <v>84</v>
      </c>
      <c r="J232" s="15">
        <f t="shared" si="7"/>
        <v>213</v>
      </c>
      <c r="K232" s="6"/>
      <c r="L232" s="6">
        <v>227</v>
      </c>
      <c r="M232" s="81">
        <v>44926</v>
      </c>
      <c r="O232" s="24"/>
      <c r="P232" s="24"/>
      <c r="Q232" s="24"/>
      <c r="R232" s="24"/>
      <c r="S232" s="24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  <c r="HY232" s="31"/>
      <c r="HZ232" s="31"/>
      <c r="IA232" s="31"/>
      <c r="IB232" s="31"/>
      <c r="IC232" s="31"/>
      <c r="ID232" s="31"/>
      <c r="IE232" s="31"/>
      <c r="IF232" s="31"/>
      <c r="IG232" s="31"/>
      <c r="IH232" s="31"/>
      <c r="II232" s="31"/>
      <c r="IJ232" s="31"/>
      <c r="IK232" s="31"/>
      <c r="IL232" s="31"/>
      <c r="IM232" s="31"/>
      <c r="IN232" s="31"/>
      <c r="IO232" s="31"/>
      <c r="IP232" s="31"/>
      <c r="IQ232" s="31"/>
      <c r="IR232" s="31"/>
      <c r="IS232" s="31"/>
      <c r="IT232" s="31"/>
      <c r="IU232" s="31"/>
      <c r="IV232" s="31"/>
    </row>
    <row r="233" spans="1:19" ht="12.75" customHeight="1">
      <c r="A233" s="9" t="s">
        <v>917</v>
      </c>
      <c r="B233" s="9" t="s">
        <v>354</v>
      </c>
      <c r="C233" s="9" t="s">
        <v>72</v>
      </c>
      <c r="D233" s="10">
        <v>1957</v>
      </c>
      <c r="E233" s="6" t="s">
        <v>17</v>
      </c>
      <c r="F233" s="11">
        <v>393</v>
      </c>
      <c r="G233" s="11"/>
      <c r="H233" s="6">
        <v>175</v>
      </c>
      <c r="I233" s="6">
        <v>38</v>
      </c>
      <c r="J233" s="15">
        <f t="shared" si="7"/>
        <v>213</v>
      </c>
      <c r="K233" s="33"/>
      <c r="L233" s="6">
        <v>227</v>
      </c>
      <c r="M233" s="81">
        <v>44926</v>
      </c>
      <c r="O233" s="16"/>
      <c r="P233" s="16"/>
      <c r="Q233" s="16"/>
      <c r="R233" s="16"/>
      <c r="S233" s="16"/>
    </row>
    <row r="234" spans="1:19" ht="12.75" customHeight="1">
      <c r="A234" s="25" t="s">
        <v>285</v>
      </c>
      <c r="B234" s="25" t="s">
        <v>286</v>
      </c>
      <c r="C234" s="25" t="s">
        <v>287</v>
      </c>
      <c r="D234" s="26">
        <v>1952</v>
      </c>
      <c r="E234" s="26" t="s">
        <v>17</v>
      </c>
      <c r="F234" s="26" t="s">
        <v>288</v>
      </c>
      <c r="G234" s="16"/>
      <c r="H234" s="28">
        <v>174</v>
      </c>
      <c r="I234" s="28">
        <v>38</v>
      </c>
      <c r="J234" s="29">
        <f t="shared" si="7"/>
        <v>212</v>
      </c>
      <c r="K234" s="28"/>
      <c r="L234" s="28">
        <v>229</v>
      </c>
      <c r="M234" s="30">
        <v>43100</v>
      </c>
      <c r="O234" s="31"/>
      <c r="P234" s="31"/>
      <c r="Q234" s="31"/>
      <c r="R234" s="31"/>
      <c r="S234" s="31"/>
    </row>
    <row r="235" spans="1:256" s="18" customFormat="1" ht="12.75" customHeight="1">
      <c r="A235" s="9" t="s">
        <v>547</v>
      </c>
      <c r="B235" s="68" t="s">
        <v>548</v>
      </c>
      <c r="C235" s="19" t="s">
        <v>549</v>
      </c>
      <c r="D235" s="10">
        <v>1953</v>
      </c>
      <c r="E235" s="21" t="s">
        <v>17</v>
      </c>
      <c r="F235" s="20">
        <v>306</v>
      </c>
      <c r="G235" s="20"/>
      <c r="H235" s="20">
        <v>144</v>
      </c>
      <c r="I235" s="6">
        <v>68</v>
      </c>
      <c r="J235" s="15">
        <f t="shared" si="7"/>
        <v>212</v>
      </c>
      <c r="K235" s="6"/>
      <c r="L235" s="6">
        <v>229</v>
      </c>
      <c r="M235" s="17">
        <v>42735</v>
      </c>
      <c r="N235" s="1"/>
      <c r="O235" s="4"/>
      <c r="P235" s="4"/>
      <c r="Q235" s="4"/>
      <c r="R235" s="4"/>
      <c r="S235" s="4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  <c r="IT235" s="16"/>
      <c r="IU235" s="16"/>
      <c r="IV235" s="16"/>
    </row>
    <row r="236" spans="1:19" ht="12.75" customHeight="1">
      <c r="A236" s="56" t="s">
        <v>492</v>
      </c>
      <c r="B236" s="56" t="s">
        <v>328</v>
      </c>
      <c r="C236" s="56" t="s">
        <v>493</v>
      </c>
      <c r="D236" s="57">
        <v>1962</v>
      </c>
      <c r="E236" s="21" t="s">
        <v>17</v>
      </c>
      <c r="F236" s="21">
        <v>408</v>
      </c>
      <c r="G236" s="21"/>
      <c r="H236" s="22">
        <v>131</v>
      </c>
      <c r="I236" s="22">
        <v>80</v>
      </c>
      <c r="J236" s="23">
        <f t="shared" si="7"/>
        <v>211</v>
      </c>
      <c r="K236" s="22"/>
      <c r="L236" s="6">
        <v>231</v>
      </c>
      <c r="M236" s="81">
        <v>44926</v>
      </c>
      <c r="O236" s="18"/>
      <c r="P236" s="18"/>
      <c r="Q236" s="18"/>
      <c r="R236" s="18"/>
      <c r="S236" s="18"/>
    </row>
    <row r="237" spans="1:256" s="24" customFormat="1" ht="12.75" customHeight="1">
      <c r="A237" s="9" t="s">
        <v>670</v>
      </c>
      <c r="B237" s="9" t="s">
        <v>15</v>
      </c>
      <c r="C237" s="9" t="s">
        <v>671</v>
      </c>
      <c r="D237" s="10">
        <v>1942</v>
      </c>
      <c r="E237" s="6" t="s">
        <v>17</v>
      </c>
      <c r="F237" s="11">
        <v>436</v>
      </c>
      <c r="G237" s="11"/>
      <c r="H237" s="6">
        <v>211</v>
      </c>
      <c r="I237" s="6">
        <v>0</v>
      </c>
      <c r="J237" s="15">
        <f t="shared" si="7"/>
        <v>211</v>
      </c>
      <c r="K237" s="33"/>
      <c r="L237" s="6">
        <v>231</v>
      </c>
      <c r="M237" s="17">
        <v>44561</v>
      </c>
      <c r="N237" s="1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1:19" ht="12.75" customHeight="1">
      <c r="A238" s="9" t="s">
        <v>368</v>
      </c>
      <c r="B238" s="9" t="s">
        <v>369</v>
      </c>
      <c r="C238" s="9" t="s">
        <v>370</v>
      </c>
      <c r="D238" s="10">
        <v>1960</v>
      </c>
      <c r="E238" s="11" t="s">
        <v>17</v>
      </c>
      <c r="F238" s="11">
        <v>420</v>
      </c>
      <c r="G238" s="11"/>
      <c r="H238" s="6">
        <v>138</v>
      </c>
      <c r="I238" s="6">
        <v>70</v>
      </c>
      <c r="J238" s="15">
        <f t="shared" si="7"/>
        <v>208</v>
      </c>
      <c r="K238" s="6"/>
      <c r="L238" s="6">
        <v>233</v>
      </c>
      <c r="M238" s="81">
        <v>44926</v>
      </c>
      <c r="N238" s="37"/>
      <c r="O238" s="16"/>
      <c r="P238" s="16"/>
      <c r="Q238" s="16"/>
      <c r="R238" s="16"/>
      <c r="S238" s="16"/>
    </row>
    <row r="239" spans="1:256" s="24" customFormat="1" ht="12.75" customHeight="1">
      <c r="A239" s="9" t="s">
        <v>657</v>
      </c>
      <c r="B239" s="9" t="s">
        <v>65</v>
      </c>
      <c r="C239" s="9" t="s">
        <v>146</v>
      </c>
      <c r="D239" s="10">
        <v>1964</v>
      </c>
      <c r="E239" s="6" t="s">
        <v>17</v>
      </c>
      <c r="F239" s="11">
        <v>343</v>
      </c>
      <c r="G239" s="11" t="s">
        <v>32</v>
      </c>
      <c r="H239" s="6">
        <v>167</v>
      </c>
      <c r="I239" s="6">
        <v>40</v>
      </c>
      <c r="J239" s="15">
        <f t="shared" si="7"/>
        <v>207</v>
      </c>
      <c r="K239" s="33"/>
      <c r="L239" s="6">
        <v>234</v>
      </c>
      <c r="M239" s="17">
        <v>44377</v>
      </c>
      <c r="N239" s="1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1:13" ht="12.75" customHeight="1">
      <c r="A240" s="9" t="s">
        <v>814</v>
      </c>
      <c r="B240" s="9" t="s">
        <v>101</v>
      </c>
      <c r="C240" s="9" t="s">
        <v>815</v>
      </c>
      <c r="D240" s="10">
        <v>1960</v>
      </c>
      <c r="E240" s="6" t="s">
        <v>17</v>
      </c>
      <c r="F240" s="11">
        <v>281</v>
      </c>
      <c r="G240" s="11"/>
      <c r="H240" s="6">
        <v>161</v>
      </c>
      <c r="I240" s="6">
        <v>46</v>
      </c>
      <c r="J240" s="15">
        <f t="shared" si="7"/>
        <v>207</v>
      </c>
      <c r="K240" s="33"/>
      <c r="L240" s="6">
        <v>234</v>
      </c>
      <c r="M240" s="17">
        <v>43465</v>
      </c>
    </row>
    <row r="241" spans="1:256" ht="12.75" customHeight="1">
      <c r="A241" s="9" t="s">
        <v>648</v>
      </c>
      <c r="B241" s="9" t="s">
        <v>649</v>
      </c>
      <c r="C241" s="9" t="s">
        <v>650</v>
      </c>
      <c r="D241" s="10">
        <v>1960</v>
      </c>
      <c r="E241" s="6" t="s">
        <v>17</v>
      </c>
      <c r="F241" s="11">
        <v>392</v>
      </c>
      <c r="G241" s="11"/>
      <c r="H241" s="6">
        <v>83</v>
      </c>
      <c r="I241" s="6">
        <v>123</v>
      </c>
      <c r="J241" s="15">
        <f t="shared" si="7"/>
        <v>206</v>
      </c>
      <c r="K241" s="33"/>
      <c r="L241" s="6">
        <v>236</v>
      </c>
      <c r="M241" s="81">
        <v>44926</v>
      </c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  <c r="FQ241" s="24"/>
      <c r="FR241" s="24"/>
      <c r="FS241" s="24"/>
      <c r="FT241" s="24"/>
      <c r="FU241" s="24"/>
      <c r="FV241" s="24"/>
      <c r="FW241" s="24"/>
      <c r="FX241" s="24"/>
      <c r="FY241" s="24"/>
      <c r="FZ241" s="24"/>
      <c r="GA241" s="24"/>
      <c r="GB241" s="24"/>
      <c r="GC241" s="24"/>
      <c r="GD241" s="24"/>
      <c r="GE241" s="24"/>
      <c r="GF241" s="24"/>
      <c r="GG241" s="24"/>
      <c r="GH241" s="24"/>
      <c r="GI241" s="24"/>
      <c r="GJ241" s="24"/>
      <c r="GK241" s="24"/>
      <c r="GL241" s="24"/>
      <c r="GM241" s="24"/>
      <c r="GN241" s="24"/>
      <c r="GO241" s="24"/>
      <c r="GP241" s="24"/>
      <c r="GQ241" s="24"/>
      <c r="GR241" s="24"/>
      <c r="GS241" s="24"/>
      <c r="GT241" s="24"/>
      <c r="GU241" s="24"/>
      <c r="GV241" s="24"/>
      <c r="GW241" s="24"/>
      <c r="GX241" s="24"/>
      <c r="GY241" s="24"/>
      <c r="GZ241" s="24"/>
      <c r="HA241" s="24"/>
      <c r="HB241" s="24"/>
      <c r="HC241" s="24"/>
      <c r="HD241" s="24"/>
      <c r="HE241" s="24"/>
      <c r="HF241" s="24"/>
      <c r="HG241" s="24"/>
      <c r="HH241" s="24"/>
      <c r="HI241" s="24"/>
      <c r="HJ241" s="24"/>
      <c r="HK241" s="24"/>
      <c r="HL241" s="24"/>
      <c r="HM241" s="24"/>
      <c r="HN241" s="24"/>
      <c r="HO241" s="24"/>
      <c r="HP241" s="24"/>
      <c r="HQ241" s="24"/>
      <c r="HR241" s="24"/>
      <c r="HS241" s="24"/>
      <c r="HT241" s="24"/>
      <c r="HU241" s="24"/>
      <c r="HV241" s="24"/>
      <c r="HW241" s="24"/>
      <c r="HX241" s="24"/>
      <c r="HY241" s="24"/>
      <c r="HZ241" s="24"/>
      <c r="IA241" s="24"/>
      <c r="IB241" s="24"/>
      <c r="IC241" s="24"/>
      <c r="ID241" s="24"/>
      <c r="IE241" s="24"/>
      <c r="IF241" s="24"/>
      <c r="IG241" s="24"/>
      <c r="IH241" s="24"/>
      <c r="II241" s="24"/>
      <c r="IJ241" s="24"/>
      <c r="IK241" s="24"/>
      <c r="IL241" s="24"/>
      <c r="IM241" s="24"/>
      <c r="IN241" s="24"/>
      <c r="IO241" s="24"/>
      <c r="IP241" s="24"/>
      <c r="IQ241" s="24"/>
      <c r="IR241" s="24"/>
      <c r="IS241" s="24"/>
      <c r="IT241" s="24"/>
      <c r="IU241" s="24"/>
      <c r="IV241" s="24"/>
    </row>
    <row r="242" spans="1:19" ht="12.75" customHeight="1">
      <c r="A242" s="9" t="s">
        <v>731</v>
      </c>
      <c r="B242" s="9" t="s">
        <v>732</v>
      </c>
      <c r="C242" s="9" t="s">
        <v>733</v>
      </c>
      <c r="D242" s="10">
        <v>1965</v>
      </c>
      <c r="E242" s="6" t="s">
        <v>17</v>
      </c>
      <c r="F242" s="11">
        <v>410</v>
      </c>
      <c r="G242" s="11"/>
      <c r="H242" s="6">
        <v>163</v>
      </c>
      <c r="I242" s="6">
        <v>42</v>
      </c>
      <c r="J242" s="15">
        <f t="shared" si="7"/>
        <v>205</v>
      </c>
      <c r="K242" s="33"/>
      <c r="L242" s="6">
        <v>237</v>
      </c>
      <c r="M242" s="81">
        <v>44926</v>
      </c>
      <c r="O242" s="18"/>
      <c r="P242" s="18"/>
      <c r="Q242" s="18"/>
      <c r="R242" s="18"/>
      <c r="S242" s="18"/>
    </row>
    <row r="243" spans="1:256" s="18" customFormat="1" ht="12.75" customHeight="1">
      <c r="A243" s="9" t="s">
        <v>48</v>
      </c>
      <c r="B243" s="9" t="s">
        <v>24</v>
      </c>
      <c r="C243" s="9" t="s">
        <v>49</v>
      </c>
      <c r="D243" s="10">
        <v>1941</v>
      </c>
      <c r="E243" s="11" t="s">
        <v>17</v>
      </c>
      <c r="F243" s="11">
        <v>142</v>
      </c>
      <c r="G243" s="11" t="s">
        <v>32</v>
      </c>
      <c r="H243" s="6">
        <v>199</v>
      </c>
      <c r="I243" s="6">
        <v>5</v>
      </c>
      <c r="J243" s="15">
        <f t="shared" si="7"/>
        <v>204</v>
      </c>
      <c r="K243" s="6"/>
      <c r="L243" s="6">
        <v>238</v>
      </c>
      <c r="M243" s="17">
        <v>43100</v>
      </c>
      <c r="N243" s="1"/>
      <c r="O243" s="4"/>
      <c r="P243" s="4"/>
      <c r="Q243" s="4"/>
      <c r="R243" s="4"/>
      <c r="S243" s="4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  <c r="IK243" s="16"/>
      <c r="IL243" s="16"/>
      <c r="IM243" s="16"/>
      <c r="IN243" s="16"/>
      <c r="IO243" s="16"/>
      <c r="IP243" s="16"/>
      <c r="IQ243" s="16"/>
      <c r="IR243" s="16"/>
      <c r="IS243" s="16"/>
      <c r="IT243" s="16"/>
      <c r="IU243" s="16"/>
      <c r="IV243" s="16"/>
    </row>
    <row r="244" spans="1:256" ht="12.75" customHeight="1">
      <c r="A244" s="9" t="s">
        <v>684</v>
      </c>
      <c r="B244" s="9" t="s">
        <v>101</v>
      </c>
      <c r="C244" s="9" t="s">
        <v>687</v>
      </c>
      <c r="D244" s="10">
        <v>1976</v>
      </c>
      <c r="E244" s="6" t="s">
        <v>17</v>
      </c>
      <c r="F244" s="11">
        <v>472</v>
      </c>
      <c r="G244" s="11"/>
      <c r="H244" s="6">
        <v>170</v>
      </c>
      <c r="I244" s="6">
        <v>34</v>
      </c>
      <c r="J244" s="15">
        <f t="shared" si="7"/>
        <v>204</v>
      </c>
      <c r="K244" s="33"/>
      <c r="L244" s="6">
        <v>238</v>
      </c>
      <c r="M244" s="81">
        <v>44926</v>
      </c>
      <c r="O244" s="16"/>
      <c r="P244" s="16"/>
      <c r="Q244" s="16"/>
      <c r="R244" s="16"/>
      <c r="S244" s="16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  <c r="FJ244" s="24"/>
      <c r="FK244" s="24"/>
      <c r="FL244" s="24"/>
      <c r="FM244" s="24"/>
      <c r="FN244" s="24"/>
      <c r="FO244" s="24"/>
      <c r="FP244" s="24"/>
      <c r="FQ244" s="24"/>
      <c r="FR244" s="24"/>
      <c r="FS244" s="24"/>
      <c r="FT244" s="24"/>
      <c r="FU244" s="24"/>
      <c r="FV244" s="24"/>
      <c r="FW244" s="24"/>
      <c r="FX244" s="24"/>
      <c r="FY244" s="24"/>
      <c r="FZ244" s="24"/>
      <c r="GA244" s="24"/>
      <c r="GB244" s="24"/>
      <c r="GC244" s="24"/>
      <c r="GD244" s="24"/>
      <c r="GE244" s="24"/>
      <c r="GF244" s="24"/>
      <c r="GG244" s="24"/>
      <c r="GH244" s="24"/>
      <c r="GI244" s="24"/>
      <c r="GJ244" s="24"/>
      <c r="GK244" s="24"/>
      <c r="GL244" s="24"/>
      <c r="GM244" s="24"/>
      <c r="GN244" s="24"/>
      <c r="GO244" s="24"/>
      <c r="GP244" s="24"/>
      <c r="GQ244" s="24"/>
      <c r="GR244" s="24"/>
      <c r="GS244" s="24"/>
      <c r="GT244" s="24"/>
      <c r="GU244" s="24"/>
      <c r="GV244" s="24"/>
      <c r="GW244" s="24"/>
      <c r="GX244" s="24"/>
      <c r="GY244" s="24"/>
      <c r="GZ244" s="24"/>
      <c r="HA244" s="24"/>
      <c r="HB244" s="24"/>
      <c r="HC244" s="24"/>
      <c r="HD244" s="24"/>
      <c r="HE244" s="24"/>
      <c r="HF244" s="24"/>
      <c r="HG244" s="24"/>
      <c r="HH244" s="24"/>
      <c r="HI244" s="24"/>
      <c r="HJ244" s="24"/>
      <c r="HK244" s="24"/>
      <c r="HL244" s="24"/>
      <c r="HM244" s="24"/>
      <c r="HN244" s="24"/>
      <c r="HO244" s="24"/>
      <c r="HP244" s="24"/>
      <c r="HQ244" s="24"/>
      <c r="HR244" s="24"/>
      <c r="HS244" s="24"/>
      <c r="HT244" s="24"/>
      <c r="HU244" s="24"/>
      <c r="HV244" s="24"/>
      <c r="HW244" s="24"/>
      <c r="HX244" s="24"/>
      <c r="HY244" s="24"/>
      <c r="HZ244" s="24"/>
      <c r="IA244" s="24"/>
      <c r="IB244" s="24"/>
      <c r="IC244" s="24"/>
      <c r="ID244" s="24"/>
      <c r="IE244" s="24"/>
      <c r="IF244" s="24"/>
      <c r="IG244" s="24"/>
      <c r="IH244" s="24"/>
      <c r="II244" s="24"/>
      <c r="IJ244" s="24"/>
      <c r="IK244" s="24"/>
      <c r="IL244" s="24"/>
      <c r="IM244" s="24"/>
      <c r="IN244" s="24"/>
      <c r="IO244" s="24"/>
      <c r="IP244" s="24"/>
      <c r="IQ244" s="24"/>
      <c r="IR244" s="24"/>
      <c r="IS244" s="24"/>
      <c r="IT244" s="24"/>
      <c r="IU244" s="24"/>
      <c r="IV244" s="24"/>
    </row>
    <row r="245" spans="1:256" ht="12.75" customHeight="1">
      <c r="A245" s="9" t="s">
        <v>722</v>
      </c>
      <c r="B245" s="9" t="s">
        <v>723</v>
      </c>
      <c r="C245" s="9" t="s">
        <v>724</v>
      </c>
      <c r="D245" s="10">
        <v>1938</v>
      </c>
      <c r="E245" s="6" t="s">
        <v>17</v>
      </c>
      <c r="F245" s="11">
        <v>178</v>
      </c>
      <c r="G245" s="11"/>
      <c r="H245" s="6">
        <v>199</v>
      </c>
      <c r="I245" s="6">
        <f>4+1</f>
        <v>5</v>
      </c>
      <c r="J245" s="15">
        <f t="shared" si="7"/>
        <v>204</v>
      </c>
      <c r="K245" s="33"/>
      <c r="L245" s="6">
        <v>238</v>
      </c>
      <c r="M245" s="17">
        <v>41639</v>
      </c>
      <c r="O245" s="41"/>
      <c r="P245" s="41"/>
      <c r="Q245" s="41"/>
      <c r="R245" s="41"/>
      <c r="S245" s="41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16"/>
      <c r="IO245" s="16"/>
      <c r="IP245" s="16"/>
      <c r="IQ245" s="16"/>
      <c r="IR245" s="16"/>
      <c r="IS245" s="16"/>
      <c r="IT245" s="16"/>
      <c r="IU245" s="16"/>
      <c r="IV245" s="16"/>
    </row>
    <row r="246" spans="1:256" ht="12.75" customHeight="1">
      <c r="A246" s="9" t="s">
        <v>846</v>
      </c>
      <c r="B246" s="9" t="s">
        <v>90</v>
      </c>
      <c r="C246" s="9" t="s">
        <v>436</v>
      </c>
      <c r="D246" s="10">
        <v>1964</v>
      </c>
      <c r="E246" s="6" t="s">
        <v>17</v>
      </c>
      <c r="F246" s="11">
        <v>437</v>
      </c>
      <c r="G246" s="11"/>
      <c r="H246" s="6">
        <v>162</v>
      </c>
      <c r="I246" s="6">
        <v>42</v>
      </c>
      <c r="J246" s="15">
        <f t="shared" si="7"/>
        <v>204</v>
      </c>
      <c r="K246" s="33"/>
      <c r="L246" s="6">
        <v>238</v>
      </c>
      <c r="M246" s="81">
        <v>44926</v>
      </c>
      <c r="O246" s="24"/>
      <c r="P246" s="24"/>
      <c r="Q246" s="24"/>
      <c r="R246" s="24"/>
      <c r="S246" s="24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  <c r="IQ246" s="18"/>
      <c r="IR246" s="18"/>
      <c r="IS246" s="18"/>
      <c r="IT246" s="18"/>
      <c r="IU246" s="18"/>
      <c r="IV246" s="18"/>
    </row>
    <row r="247" spans="1:19" ht="12.75" customHeight="1">
      <c r="A247" s="9" t="s">
        <v>617</v>
      </c>
      <c r="B247" s="34" t="s">
        <v>618</v>
      </c>
      <c r="C247" s="9" t="s">
        <v>619</v>
      </c>
      <c r="D247" s="10">
        <v>1984</v>
      </c>
      <c r="E247" s="6" t="s">
        <v>175</v>
      </c>
      <c r="F247" s="11">
        <v>491</v>
      </c>
      <c r="G247" s="11"/>
      <c r="H247" s="6">
        <v>106</v>
      </c>
      <c r="I247" s="6">
        <v>97</v>
      </c>
      <c r="J247" s="15">
        <f t="shared" si="7"/>
        <v>203</v>
      </c>
      <c r="K247" s="33"/>
      <c r="L247" s="6">
        <v>242</v>
      </c>
      <c r="M247" s="81">
        <v>44926</v>
      </c>
      <c r="O247" s="24"/>
      <c r="P247" s="24"/>
      <c r="Q247" s="24"/>
      <c r="R247" s="24"/>
      <c r="S247" s="24"/>
    </row>
    <row r="248" spans="1:256" ht="15">
      <c r="A248" s="9" t="s">
        <v>1065</v>
      </c>
      <c r="B248" s="9" t="s">
        <v>211</v>
      </c>
      <c r="C248" s="9" t="s">
        <v>470</v>
      </c>
      <c r="D248" s="10">
        <v>1965</v>
      </c>
      <c r="E248" s="11" t="s">
        <v>17</v>
      </c>
      <c r="F248" s="11">
        <v>555</v>
      </c>
      <c r="G248" s="11"/>
      <c r="H248" s="6">
        <v>115</v>
      </c>
      <c r="I248" s="6">
        <v>87</v>
      </c>
      <c r="J248" s="15">
        <f aca="true" t="shared" si="8" ref="J248:J279">H248+I248</f>
        <v>202</v>
      </c>
      <c r="K248" s="52"/>
      <c r="L248" s="6">
        <v>243</v>
      </c>
      <c r="M248" s="17">
        <v>44742</v>
      </c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 s="24"/>
      <c r="GV248" s="24"/>
      <c r="GW248" s="24"/>
      <c r="GX248" s="24"/>
      <c r="GY248" s="24"/>
      <c r="GZ248" s="24"/>
      <c r="HA248" s="24"/>
      <c r="HB248" s="24"/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  <c r="IC248" s="24"/>
      <c r="ID248" s="24"/>
      <c r="IE248" s="24"/>
      <c r="IF248" s="24"/>
      <c r="IG248" s="24"/>
      <c r="IH248" s="24"/>
      <c r="II248" s="24"/>
      <c r="IJ248" s="24"/>
      <c r="IK248" s="24"/>
      <c r="IL248" s="24"/>
      <c r="IM248" s="24"/>
      <c r="IN248" s="24"/>
      <c r="IO248" s="24"/>
      <c r="IP248" s="24"/>
      <c r="IQ248" s="24"/>
      <c r="IR248" s="24"/>
      <c r="IS248" s="24"/>
      <c r="IT248" s="24"/>
      <c r="IU248" s="24"/>
      <c r="IV248" s="24"/>
    </row>
    <row r="249" spans="1:256" ht="12.75" customHeight="1">
      <c r="A249" s="9" t="s">
        <v>715</v>
      </c>
      <c r="B249" s="9" t="s">
        <v>500</v>
      </c>
      <c r="C249" s="9" t="s">
        <v>72</v>
      </c>
      <c r="D249" s="10">
        <v>1964</v>
      </c>
      <c r="E249" s="6" t="s">
        <v>17</v>
      </c>
      <c r="F249" s="11">
        <v>384</v>
      </c>
      <c r="G249" s="11"/>
      <c r="H249" s="6">
        <v>183</v>
      </c>
      <c r="I249" s="6">
        <v>19</v>
      </c>
      <c r="J249" s="15">
        <f t="shared" si="8"/>
        <v>202</v>
      </c>
      <c r="K249" s="33"/>
      <c r="L249" s="6">
        <v>243</v>
      </c>
      <c r="M249" s="81">
        <v>44926</v>
      </c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16"/>
      <c r="IO249" s="16"/>
      <c r="IP249" s="16"/>
      <c r="IQ249" s="16"/>
      <c r="IR249" s="16"/>
      <c r="IS249" s="16"/>
      <c r="IT249" s="16"/>
      <c r="IU249" s="16"/>
      <c r="IV249" s="16"/>
    </row>
    <row r="250" spans="1:256" s="18" customFormat="1" ht="12.75" customHeight="1">
      <c r="A250" s="9" t="s">
        <v>755</v>
      </c>
      <c r="B250" s="34" t="s">
        <v>504</v>
      </c>
      <c r="C250" s="9" t="s">
        <v>756</v>
      </c>
      <c r="D250" s="10">
        <v>1963</v>
      </c>
      <c r="E250" s="6" t="s">
        <v>17</v>
      </c>
      <c r="F250" s="11">
        <v>201</v>
      </c>
      <c r="G250" s="11" t="s">
        <v>88</v>
      </c>
      <c r="H250" s="6">
        <v>188</v>
      </c>
      <c r="I250" s="6">
        <v>13</v>
      </c>
      <c r="J250" s="15">
        <f t="shared" si="8"/>
        <v>201</v>
      </c>
      <c r="K250" s="33"/>
      <c r="L250" s="6">
        <v>245</v>
      </c>
      <c r="M250" s="17">
        <v>40543</v>
      </c>
      <c r="N250" s="1"/>
      <c r="O250" s="4"/>
      <c r="P250" s="4"/>
      <c r="Q250" s="4"/>
      <c r="R250" s="4"/>
      <c r="S250" s="4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  <c r="IP250" s="31"/>
      <c r="IQ250" s="31"/>
      <c r="IR250" s="31"/>
      <c r="IS250" s="31"/>
      <c r="IT250" s="31"/>
      <c r="IU250" s="31"/>
      <c r="IV250" s="31"/>
    </row>
    <row r="251" spans="1:256" s="18" customFormat="1" ht="12.75" customHeight="1">
      <c r="A251" s="9" t="s">
        <v>759</v>
      </c>
      <c r="B251" s="9" t="s">
        <v>595</v>
      </c>
      <c r="C251" s="9" t="s">
        <v>760</v>
      </c>
      <c r="D251" s="10">
        <v>1956</v>
      </c>
      <c r="E251" s="6" t="s">
        <v>17</v>
      </c>
      <c r="F251" s="11">
        <v>363</v>
      </c>
      <c r="G251" s="11"/>
      <c r="H251" s="6">
        <v>142</v>
      </c>
      <c r="I251" s="6">
        <v>59</v>
      </c>
      <c r="J251" s="15">
        <f t="shared" si="8"/>
        <v>201</v>
      </c>
      <c r="K251" s="33"/>
      <c r="L251" s="6">
        <v>245</v>
      </c>
      <c r="M251" s="81">
        <v>44926</v>
      </c>
      <c r="N251" s="1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  <c r="FQ251" s="24"/>
      <c r="FR251" s="24"/>
      <c r="FS251" s="24"/>
      <c r="FT251" s="24"/>
      <c r="FU251" s="24"/>
      <c r="FV251" s="24"/>
      <c r="FW251" s="24"/>
      <c r="FX251" s="24"/>
      <c r="FY251" s="24"/>
      <c r="FZ251" s="24"/>
      <c r="GA251" s="24"/>
      <c r="GB251" s="24"/>
      <c r="GC251" s="24"/>
      <c r="GD251" s="24"/>
      <c r="GE251" s="24"/>
      <c r="GF251" s="24"/>
      <c r="GG251" s="24"/>
      <c r="GH251" s="24"/>
      <c r="GI251" s="24"/>
      <c r="GJ251" s="24"/>
      <c r="GK251" s="24"/>
      <c r="GL251" s="24"/>
      <c r="GM251" s="24"/>
      <c r="GN251" s="24"/>
      <c r="GO251" s="24"/>
      <c r="GP251" s="24"/>
      <c r="GQ251" s="24"/>
      <c r="GR251" s="24"/>
      <c r="GS251" s="24"/>
      <c r="GT251" s="24"/>
      <c r="GU251" s="24"/>
      <c r="GV251" s="24"/>
      <c r="GW251" s="24"/>
      <c r="GX251" s="24"/>
      <c r="GY251" s="24"/>
      <c r="GZ251" s="24"/>
      <c r="HA251" s="24"/>
      <c r="HB251" s="24"/>
      <c r="HC251" s="24"/>
      <c r="HD251" s="24"/>
      <c r="HE251" s="24"/>
      <c r="HF251" s="24"/>
      <c r="HG251" s="24"/>
      <c r="HH251" s="24"/>
      <c r="HI251" s="24"/>
      <c r="HJ251" s="24"/>
      <c r="HK251" s="24"/>
      <c r="HL251" s="24"/>
      <c r="HM251" s="24"/>
      <c r="HN251" s="24"/>
      <c r="HO251" s="24"/>
      <c r="HP251" s="24"/>
      <c r="HQ251" s="24"/>
      <c r="HR251" s="24"/>
      <c r="HS251" s="24"/>
      <c r="HT251" s="24"/>
      <c r="HU251" s="24"/>
      <c r="HV251" s="24"/>
      <c r="HW251" s="24"/>
      <c r="HX251" s="24"/>
      <c r="HY251" s="24"/>
      <c r="HZ251" s="24"/>
      <c r="IA251" s="24"/>
      <c r="IB251" s="24"/>
      <c r="IC251" s="24"/>
      <c r="ID251" s="24"/>
      <c r="IE251" s="24"/>
      <c r="IF251" s="24"/>
      <c r="IG251" s="24"/>
      <c r="IH251" s="24"/>
      <c r="II251" s="24"/>
      <c r="IJ251" s="24"/>
      <c r="IK251" s="24"/>
      <c r="IL251" s="24"/>
      <c r="IM251" s="24"/>
      <c r="IN251" s="24"/>
      <c r="IO251" s="24"/>
      <c r="IP251" s="24"/>
      <c r="IQ251" s="24"/>
      <c r="IR251" s="24"/>
      <c r="IS251" s="24"/>
      <c r="IT251" s="24"/>
      <c r="IU251" s="24"/>
      <c r="IV251" s="24"/>
    </row>
    <row r="252" spans="1:19" ht="12.75" customHeight="1">
      <c r="A252" s="9" t="s">
        <v>581</v>
      </c>
      <c r="B252" s="9" t="s">
        <v>65</v>
      </c>
      <c r="C252" s="9" t="s">
        <v>582</v>
      </c>
      <c r="D252" s="10">
        <v>1957</v>
      </c>
      <c r="E252" s="6" t="s">
        <v>17</v>
      </c>
      <c r="F252" s="11">
        <v>207</v>
      </c>
      <c r="G252" s="11"/>
      <c r="H252" s="6">
        <v>156</v>
      </c>
      <c r="I252" s="6">
        <v>44</v>
      </c>
      <c r="J252" s="15">
        <f t="shared" si="8"/>
        <v>200</v>
      </c>
      <c r="K252" s="33"/>
      <c r="L252" s="6">
        <v>247</v>
      </c>
      <c r="M252" s="81">
        <v>44926</v>
      </c>
      <c r="O252" s="18"/>
      <c r="P252" s="18"/>
      <c r="Q252" s="18"/>
      <c r="R252" s="18"/>
      <c r="S252" s="18"/>
    </row>
    <row r="253" spans="1:256" ht="12.75" customHeight="1">
      <c r="A253" s="9" t="s">
        <v>721</v>
      </c>
      <c r="B253" s="9" t="s">
        <v>77</v>
      </c>
      <c r="C253" s="9" t="s">
        <v>287</v>
      </c>
      <c r="D253" s="10">
        <v>1961</v>
      </c>
      <c r="E253" s="6" t="s">
        <v>17</v>
      </c>
      <c r="F253" s="11">
        <v>162</v>
      </c>
      <c r="G253" s="11"/>
      <c r="H253" s="6">
        <v>185</v>
      </c>
      <c r="I253" s="6">
        <v>14</v>
      </c>
      <c r="J253" s="15">
        <f t="shared" si="8"/>
        <v>199</v>
      </c>
      <c r="K253" s="33"/>
      <c r="L253" s="6">
        <v>248</v>
      </c>
      <c r="M253" s="81">
        <v>44926</v>
      </c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  <c r="IL253" s="18"/>
      <c r="IM253" s="18"/>
      <c r="IN253" s="18"/>
      <c r="IO253" s="18"/>
      <c r="IP253" s="18"/>
      <c r="IQ253" s="18"/>
      <c r="IR253" s="18"/>
      <c r="IS253" s="18"/>
      <c r="IT253" s="18"/>
      <c r="IU253" s="18"/>
      <c r="IV253" s="18"/>
    </row>
    <row r="254" spans="1:256" ht="12.75" customHeight="1">
      <c r="A254" s="9" t="s">
        <v>433</v>
      </c>
      <c r="B254" s="9" t="s">
        <v>104</v>
      </c>
      <c r="C254" s="9" t="s">
        <v>434</v>
      </c>
      <c r="D254" s="10">
        <v>1947</v>
      </c>
      <c r="E254" s="11" t="s">
        <v>17</v>
      </c>
      <c r="F254" s="11">
        <v>366</v>
      </c>
      <c r="G254" s="11"/>
      <c r="H254" s="6">
        <v>190</v>
      </c>
      <c r="I254" s="6">
        <v>8</v>
      </c>
      <c r="J254" s="15">
        <f t="shared" si="8"/>
        <v>198</v>
      </c>
      <c r="K254" s="6"/>
      <c r="L254" s="6">
        <v>249</v>
      </c>
      <c r="M254" s="81">
        <v>44926</v>
      </c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  <c r="IL254" s="16"/>
      <c r="IM254" s="16"/>
      <c r="IN254" s="16"/>
      <c r="IO254" s="16"/>
      <c r="IP254" s="16"/>
      <c r="IQ254" s="16"/>
      <c r="IR254" s="16"/>
      <c r="IS254" s="16"/>
      <c r="IT254" s="16"/>
      <c r="IU254" s="16"/>
      <c r="IV254" s="16"/>
    </row>
    <row r="255" spans="1:19" ht="12.75" customHeight="1">
      <c r="A255" s="9" t="s">
        <v>797</v>
      </c>
      <c r="B255" s="9" t="s">
        <v>484</v>
      </c>
      <c r="C255" s="9" t="s">
        <v>798</v>
      </c>
      <c r="D255" s="10">
        <v>1962</v>
      </c>
      <c r="E255" s="6" t="s">
        <v>17</v>
      </c>
      <c r="F255" s="11">
        <v>362</v>
      </c>
      <c r="G255" s="11"/>
      <c r="H255" s="6">
        <v>151</v>
      </c>
      <c r="I255" s="6">
        <v>47</v>
      </c>
      <c r="J255" s="15">
        <f t="shared" si="8"/>
        <v>198</v>
      </c>
      <c r="K255" s="33"/>
      <c r="L255" s="6">
        <v>249</v>
      </c>
      <c r="M255" s="17">
        <v>43830</v>
      </c>
      <c r="O255" s="16"/>
      <c r="P255" s="16"/>
      <c r="Q255" s="16"/>
      <c r="R255" s="16"/>
      <c r="S255" s="16"/>
    </row>
    <row r="256" spans="1:13" ht="12.75" customHeight="1">
      <c r="A256" s="9" t="s">
        <v>1030</v>
      </c>
      <c r="B256" s="9" t="s">
        <v>1031</v>
      </c>
      <c r="C256" s="9" t="s">
        <v>604</v>
      </c>
      <c r="D256" s="10">
        <v>1961</v>
      </c>
      <c r="E256" s="11" t="s">
        <v>17</v>
      </c>
      <c r="F256" s="11">
        <v>612</v>
      </c>
      <c r="G256" s="11"/>
      <c r="H256" s="6">
        <v>78</v>
      </c>
      <c r="I256" s="6">
        <v>117</v>
      </c>
      <c r="J256" s="15">
        <f t="shared" si="8"/>
        <v>195</v>
      </c>
      <c r="K256" s="6"/>
      <c r="L256" s="6">
        <v>251</v>
      </c>
      <c r="M256" s="81">
        <v>44926</v>
      </c>
    </row>
    <row r="257" spans="1:256" s="24" customFormat="1" ht="12.75" customHeight="1">
      <c r="A257" s="9" t="s">
        <v>362</v>
      </c>
      <c r="B257" s="9" t="s">
        <v>363</v>
      </c>
      <c r="C257" s="9" t="s">
        <v>364</v>
      </c>
      <c r="D257" s="10">
        <v>1974</v>
      </c>
      <c r="E257" s="6" t="s">
        <v>17</v>
      </c>
      <c r="F257" s="11">
        <v>488</v>
      </c>
      <c r="G257" s="11"/>
      <c r="H257" s="6">
        <v>130</v>
      </c>
      <c r="I257" s="6">
        <v>64</v>
      </c>
      <c r="J257" s="15">
        <f t="shared" si="8"/>
        <v>194</v>
      </c>
      <c r="K257" s="6"/>
      <c r="L257" s="6">
        <v>252</v>
      </c>
      <c r="M257" s="81">
        <v>44926</v>
      </c>
      <c r="N257" s="1"/>
      <c r="O257" s="4"/>
      <c r="P257" s="4"/>
      <c r="Q257" s="4"/>
      <c r="R257" s="4"/>
      <c r="S257" s="4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  <c r="HB257" s="31"/>
      <c r="HC257" s="31"/>
      <c r="HD257" s="31"/>
      <c r="HE257" s="31"/>
      <c r="HF257" s="31"/>
      <c r="HG257" s="31"/>
      <c r="HH257" s="31"/>
      <c r="HI257" s="31"/>
      <c r="HJ257" s="31"/>
      <c r="HK257" s="31"/>
      <c r="HL257" s="31"/>
      <c r="HM257" s="31"/>
      <c r="HN257" s="31"/>
      <c r="HO257" s="31"/>
      <c r="HP257" s="31"/>
      <c r="HQ257" s="31"/>
      <c r="HR257" s="31"/>
      <c r="HS257" s="31"/>
      <c r="HT257" s="31"/>
      <c r="HU257" s="31"/>
      <c r="HV257" s="31"/>
      <c r="HW257" s="31"/>
      <c r="HX257" s="31"/>
      <c r="HY257" s="31"/>
      <c r="HZ257" s="31"/>
      <c r="IA257" s="31"/>
      <c r="IB257" s="31"/>
      <c r="IC257" s="31"/>
      <c r="ID257" s="31"/>
      <c r="IE257" s="31"/>
      <c r="IF257" s="31"/>
      <c r="IG257" s="31"/>
      <c r="IH257" s="31"/>
      <c r="II257" s="31"/>
      <c r="IJ257" s="31"/>
      <c r="IK257" s="31"/>
      <c r="IL257" s="31"/>
      <c r="IM257" s="31"/>
      <c r="IN257" s="31"/>
      <c r="IO257" s="31"/>
      <c r="IP257" s="31"/>
      <c r="IQ257" s="31"/>
      <c r="IR257" s="31"/>
      <c r="IS257" s="31"/>
      <c r="IT257" s="31"/>
      <c r="IU257" s="31"/>
      <c r="IV257" s="31"/>
    </row>
    <row r="258" spans="1:256" s="18" customFormat="1" ht="12.75" customHeight="1">
      <c r="A258" s="9" t="s">
        <v>693</v>
      </c>
      <c r="B258" s="9" t="s">
        <v>694</v>
      </c>
      <c r="C258" s="9" t="s">
        <v>434</v>
      </c>
      <c r="D258" s="10">
        <v>1963</v>
      </c>
      <c r="E258" s="6" t="s">
        <v>17</v>
      </c>
      <c r="F258" s="11">
        <v>470</v>
      </c>
      <c r="G258" s="11"/>
      <c r="H258" s="6">
        <v>87</v>
      </c>
      <c r="I258" s="6">
        <v>107</v>
      </c>
      <c r="J258" s="15">
        <f t="shared" si="8"/>
        <v>194</v>
      </c>
      <c r="K258" s="33"/>
      <c r="L258" s="6">
        <v>252</v>
      </c>
      <c r="M258" s="81">
        <v>44926</v>
      </c>
      <c r="N258" s="1"/>
      <c r="O258" s="4"/>
      <c r="P258" s="4"/>
      <c r="Q258" s="4"/>
      <c r="R258" s="4"/>
      <c r="S258" s="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  <c r="FJ258" s="24"/>
      <c r="FK258" s="24"/>
      <c r="FL258" s="24"/>
      <c r="FM258" s="24"/>
      <c r="FN258" s="24"/>
      <c r="FO258" s="24"/>
      <c r="FP258" s="24"/>
      <c r="FQ258" s="24"/>
      <c r="FR258" s="24"/>
      <c r="FS258" s="24"/>
      <c r="FT258" s="24"/>
      <c r="FU258" s="24"/>
      <c r="FV258" s="24"/>
      <c r="FW258" s="24"/>
      <c r="FX258" s="24"/>
      <c r="FY258" s="24"/>
      <c r="FZ258" s="24"/>
      <c r="GA258" s="24"/>
      <c r="GB258" s="24"/>
      <c r="GC258" s="24"/>
      <c r="GD258" s="24"/>
      <c r="GE258" s="24"/>
      <c r="GF258" s="24"/>
      <c r="GG258" s="24"/>
      <c r="GH258" s="24"/>
      <c r="GI258" s="24"/>
      <c r="GJ258" s="24"/>
      <c r="GK258" s="24"/>
      <c r="GL258" s="24"/>
      <c r="GM258" s="24"/>
      <c r="GN258" s="24"/>
      <c r="GO258" s="24"/>
      <c r="GP258" s="24"/>
      <c r="GQ258" s="24"/>
      <c r="GR258" s="24"/>
      <c r="GS258" s="24"/>
      <c r="GT258" s="24"/>
      <c r="GU258" s="24"/>
      <c r="GV258" s="24"/>
      <c r="GW258" s="24"/>
      <c r="GX258" s="24"/>
      <c r="GY258" s="24"/>
      <c r="GZ258" s="24"/>
      <c r="HA258" s="24"/>
      <c r="HB258" s="24"/>
      <c r="HC258" s="24"/>
      <c r="HD258" s="24"/>
      <c r="HE258" s="24"/>
      <c r="HF258" s="24"/>
      <c r="HG258" s="24"/>
      <c r="HH258" s="24"/>
      <c r="HI258" s="24"/>
      <c r="HJ258" s="24"/>
      <c r="HK258" s="24"/>
      <c r="HL258" s="24"/>
      <c r="HM258" s="24"/>
      <c r="HN258" s="24"/>
      <c r="HO258" s="24"/>
      <c r="HP258" s="24"/>
      <c r="HQ258" s="24"/>
      <c r="HR258" s="24"/>
      <c r="HS258" s="24"/>
      <c r="HT258" s="24"/>
      <c r="HU258" s="24"/>
      <c r="HV258" s="24"/>
      <c r="HW258" s="24"/>
      <c r="HX258" s="24"/>
      <c r="HY258" s="24"/>
      <c r="HZ258" s="24"/>
      <c r="IA258" s="24"/>
      <c r="IB258" s="24"/>
      <c r="IC258" s="24"/>
      <c r="ID258" s="24"/>
      <c r="IE258" s="24"/>
      <c r="IF258" s="24"/>
      <c r="IG258" s="24"/>
      <c r="IH258" s="24"/>
      <c r="II258" s="24"/>
      <c r="IJ258" s="24"/>
      <c r="IK258" s="24"/>
      <c r="IL258" s="24"/>
      <c r="IM258" s="24"/>
      <c r="IN258" s="24"/>
      <c r="IO258" s="24"/>
      <c r="IP258" s="24"/>
      <c r="IQ258" s="24"/>
      <c r="IR258" s="24"/>
      <c r="IS258" s="24"/>
      <c r="IT258" s="24"/>
      <c r="IU258" s="24"/>
      <c r="IV258" s="24"/>
    </row>
    <row r="259" spans="1:19" ht="12.75" customHeight="1">
      <c r="A259" s="9" t="s">
        <v>940</v>
      </c>
      <c r="B259" s="9" t="s">
        <v>27</v>
      </c>
      <c r="C259" s="9" t="s">
        <v>941</v>
      </c>
      <c r="D259" s="10">
        <v>1957</v>
      </c>
      <c r="E259" s="6" t="s">
        <v>17</v>
      </c>
      <c r="F259" s="11">
        <v>339</v>
      </c>
      <c r="G259" s="11"/>
      <c r="H259" s="6">
        <v>179</v>
      </c>
      <c r="I259" s="6">
        <v>15</v>
      </c>
      <c r="J259" s="15">
        <f t="shared" si="8"/>
        <v>194</v>
      </c>
      <c r="K259" s="33"/>
      <c r="L259" s="6">
        <v>252</v>
      </c>
      <c r="M259" s="17">
        <v>44196</v>
      </c>
      <c r="O259" s="16"/>
      <c r="P259" s="16"/>
      <c r="Q259" s="16"/>
      <c r="R259" s="16"/>
      <c r="S259" s="16"/>
    </row>
    <row r="260" spans="1:256" ht="12.75" customHeight="1">
      <c r="A260" s="77" t="s">
        <v>1035</v>
      </c>
      <c r="B260" s="79" t="s">
        <v>973</v>
      </c>
      <c r="C260" s="77" t="s">
        <v>1036</v>
      </c>
      <c r="D260" s="76">
        <v>1970</v>
      </c>
      <c r="E260" s="75" t="s">
        <v>17</v>
      </c>
      <c r="F260" s="76">
        <v>564</v>
      </c>
      <c r="G260" s="11"/>
      <c r="H260" s="6">
        <v>107</v>
      </c>
      <c r="I260" s="6">
        <v>86</v>
      </c>
      <c r="J260" s="15">
        <f t="shared" si="8"/>
        <v>193</v>
      </c>
      <c r="K260" s="33"/>
      <c r="L260" s="6">
        <v>255</v>
      </c>
      <c r="M260" s="81">
        <v>44926</v>
      </c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24"/>
      <c r="FQ260" s="24"/>
      <c r="FR260" s="24"/>
      <c r="FS260" s="24"/>
      <c r="FT260" s="24"/>
      <c r="FU260" s="24"/>
      <c r="FV260" s="24"/>
      <c r="FW260" s="24"/>
      <c r="FX260" s="24"/>
      <c r="FY260" s="24"/>
      <c r="FZ260" s="24"/>
      <c r="GA260" s="24"/>
      <c r="GB260" s="24"/>
      <c r="GC260" s="24"/>
      <c r="GD260" s="24"/>
      <c r="GE260" s="24"/>
      <c r="GF260" s="24"/>
      <c r="GG260" s="24"/>
      <c r="GH260" s="24"/>
      <c r="GI260" s="24"/>
      <c r="GJ260" s="24"/>
      <c r="GK260" s="24"/>
      <c r="GL260" s="24"/>
      <c r="GM260" s="24"/>
      <c r="GN260" s="24"/>
      <c r="GO260" s="24"/>
      <c r="GP260" s="24"/>
      <c r="GQ260" s="24"/>
      <c r="GR260" s="24"/>
      <c r="GS260" s="24"/>
      <c r="GT260" s="24"/>
      <c r="GU260" s="24"/>
      <c r="GV260" s="24"/>
      <c r="GW260" s="24"/>
      <c r="GX260" s="24"/>
      <c r="GY260" s="24"/>
      <c r="GZ260" s="24"/>
      <c r="HA260" s="24"/>
      <c r="HB260" s="24"/>
      <c r="HC260" s="24"/>
      <c r="HD260" s="24"/>
      <c r="HE260" s="24"/>
      <c r="HF260" s="24"/>
      <c r="HG260" s="24"/>
      <c r="HH260" s="24"/>
      <c r="HI260" s="24"/>
      <c r="HJ260" s="24"/>
      <c r="HK260" s="24"/>
      <c r="HL260" s="24"/>
      <c r="HM260" s="24"/>
      <c r="HN260" s="24"/>
      <c r="HO260" s="24"/>
      <c r="HP260" s="24"/>
      <c r="HQ260" s="24"/>
      <c r="HR260" s="24"/>
      <c r="HS260" s="24"/>
      <c r="HT260" s="24"/>
      <c r="HU260" s="24"/>
      <c r="HV260" s="24"/>
      <c r="HW260" s="24"/>
      <c r="HX260" s="24"/>
      <c r="HY260" s="24"/>
      <c r="HZ260" s="24"/>
      <c r="IA260" s="24"/>
      <c r="IB260" s="24"/>
      <c r="IC260" s="24"/>
      <c r="ID260" s="24"/>
      <c r="IE260" s="24"/>
      <c r="IF260" s="24"/>
      <c r="IG260" s="24"/>
      <c r="IH260" s="24"/>
      <c r="II260" s="24"/>
      <c r="IJ260" s="24"/>
      <c r="IK260" s="24"/>
      <c r="IL260" s="24"/>
      <c r="IM260" s="24"/>
      <c r="IN260" s="24"/>
      <c r="IO260" s="24"/>
      <c r="IP260" s="24"/>
      <c r="IQ260" s="24"/>
      <c r="IR260" s="24"/>
      <c r="IS260" s="24"/>
      <c r="IT260" s="24"/>
      <c r="IU260" s="24"/>
      <c r="IV260" s="24"/>
    </row>
    <row r="261" spans="1:19" ht="12.75" customHeight="1">
      <c r="A261" s="5" t="s">
        <v>23</v>
      </c>
      <c r="B261" s="5" t="s">
        <v>24</v>
      </c>
      <c r="C261" s="5" t="s">
        <v>25</v>
      </c>
      <c r="D261" s="10">
        <v>1941</v>
      </c>
      <c r="E261" s="11" t="s">
        <v>17</v>
      </c>
      <c r="F261" s="11">
        <v>225</v>
      </c>
      <c r="G261" s="6" t="s">
        <v>32</v>
      </c>
      <c r="H261" s="6">
        <v>151</v>
      </c>
      <c r="I261" s="6">
        <v>41</v>
      </c>
      <c r="J261" s="15">
        <f t="shared" si="8"/>
        <v>192</v>
      </c>
      <c r="K261" s="6"/>
      <c r="L261" s="6">
        <v>256</v>
      </c>
      <c r="M261" s="17">
        <v>44196</v>
      </c>
      <c r="O261" s="18"/>
      <c r="P261" s="18"/>
      <c r="Q261" s="18"/>
      <c r="R261" s="18"/>
      <c r="S261" s="18"/>
    </row>
    <row r="262" spans="1:13" ht="12.75" customHeight="1">
      <c r="A262" s="46" t="s">
        <v>417</v>
      </c>
      <c r="B262" s="46" t="s">
        <v>98</v>
      </c>
      <c r="C262" s="46" t="s">
        <v>178</v>
      </c>
      <c r="D262" s="47">
        <v>1935</v>
      </c>
      <c r="E262" s="48" t="s">
        <v>17</v>
      </c>
      <c r="F262" s="48">
        <v>174</v>
      </c>
      <c r="G262" s="48"/>
      <c r="H262" s="49">
        <v>190</v>
      </c>
      <c r="I262" s="49">
        <v>2</v>
      </c>
      <c r="J262" s="50">
        <f t="shared" si="8"/>
        <v>192</v>
      </c>
      <c r="K262" s="49"/>
      <c r="L262" s="49">
        <v>256</v>
      </c>
      <c r="M262" s="51" t="s">
        <v>418</v>
      </c>
    </row>
    <row r="263" spans="1:256" ht="12.75" customHeight="1">
      <c r="A263" s="5" t="s">
        <v>497</v>
      </c>
      <c r="B263" s="60" t="s">
        <v>377</v>
      </c>
      <c r="C263" s="5" t="s">
        <v>498</v>
      </c>
      <c r="D263" s="6">
        <v>1972</v>
      </c>
      <c r="E263" s="11" t="s">
        <v>17</v>
      </c>
      <c r="F263" s="6">
        <v>512</v>
      </c>
      <c r="G263" s="6"/>
      <c r="H263" s="6">
        <v>177</v>
      </c>
      <c r="I263" s="6">
        <v>15</v>
      </c>
      <c r="J263" s="15">
        <f t="shared" si="8"/>
        <v>192</v>
      </c>
      <c r="K263" s="6"/>
      <c r="L263" s="6">
        <v>256</v>
      </c>
      <c r="M263" s="83">
        <v>44926</v>
      </c>
      <c r="O263" s="24"/>
      <c r="P263" s="24"/>
      <c r="Q263" s="24"/>
      <c r="R263" s="24"/>
      <c r="S263" s="24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  <c r="IL263" s="18"/>
      <c r="IM263" s="18"/>
      <c r="IN263" s="18"/>
      <c r="IO263" s="18"/>
      <c r="IP263" s="18"/>
      <c r="IQ263" s="18"/>
      <c r="IR263" s="18"/>
      <c r="IS263" s="18"/>
      <c r="IT263" s="18"/>
      <c r="IU263" s="18"/>
      <c r="IV263" s="18"/>
    </row>
    <row r="264" spans="1:13" ht="12.75" customHeight="1">
      <c r="A264" s="9" t="s">
        <v>503</v>
      </c>
      <c r="B264" s="34" t="s">
        <v>504</v>
      </c>
      <c r="C264" s="1" t="s">
        <v>505</v>
      </c>
      <c r="D264" s="11">
        <v>1968</v>
      </c>
      <c r="E264" s="11" t="s">
        <v>17</v>
      </c>
      <c r="F264" s="11">
        <v>471</v>
      </c>
      <c r="G264" s="24"/>
      <c r="H264" s="6">
        <v>182</v>
      </c>
      <c r="I264" s="6">
        <v>9</v>
      </c>
      <c r="J264" s="15">
        <f t="shared" si="8"/>
        <v>191</v>
      </c>
      <c r="K264" s="6"/>
      <c r="L264" s="6">
        <v>259</v>
      </c>
      <c r="M264" s="81">
        <v>44926</v>
      </c>
    </row>
    <row r="265" spans="1:256" s="16" customFormat="1" ht="12.75" customHeight="1">
      <c r="A265" s="5" t="s">
        <v>969</v>
      </c>
      <c r="B265" s="43" t="s">
        <v>970</v>
      </c>
      <c r="C265" s="5" t="s">
        <v>971</v>
      </c>
      <c r="D265" s="10">
        <v>1971</v>
      </c>
      <c r="E265" s="11" t="s">
        <v>17</v>
      </c>
      <c r="F265" s="6">
        <v>532</v>
      </c>
      <c r="G265" s="6"/>
      <c r="H265" s="6">
        <v>103</v>
      </c>
      <c r="I265" s="6">
        <v>87</v>
      </c>
      <c r="J265" s="15">
        <f t="shared" si="8"/>
        <v>190</v>
      </c>
      <c r="K265" s="6"/>
      <c r="L265" s="6">
        <v>260</v>
      </c>
      <c r="M265" s="81">
        <v>44926</v>
      </c>
      <c r="N265" s="1"/>
      <c r="O265" s="4"/>
      <c r="P265" s="4"/>
      <c r="Q265" s="4"/>
      <c r="R265" s="4"/>
      <c r="S265" s="4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/>
      <c r="HN265" s="31"/>
      <c r="HO265" s="31"/>
      <c r="HP265" s="31"/>
      <c r="HQ265" s="31"/>
      <c r="HR265" s="31"/>
      <c r="HS265" s="31"/>
      <c r="HT265" s="31"/>
      <c r="HU265" s="31"/>
      <c r="HV265" s="31"/>
      <c r="HW265" s="31"/>
      <c r="HX265" s="31"/>
      <c r="HY265" s="31"/>
      <c r="HZ265" s="31"/>
      <c r="IA265" s="31"/>
      <c r="IB265" s="31"/>
      <c r="IC265" s="31"/>
      <c r="ID265" s="31"/>
      <c r="IE265" s="31"/>
      <c r="IF265" s="31"/>
      <c r="IG265" s="31"/>
      <c r="IH265" s="31"/>
      <c r="II265" s="31"/>
      <c r="IJ265" s="31"/>
      <c r="IK265" s="31"/>
      <c r="IL265" s="31"/>
      <c r="IM265" s="31"/>
      <c r="IN265" s="31"/>
      <c r="IO265" s="31"/>
      <c r="IP265" s="31"/>
      <c r="IQ265" s="31"/>
      <c r="IR265" s="31"/>
      <c r="IS265" s="31"/>
      <c r="IT265" s="31"/>
      <c r="IU265" s="31"/>
      <c r="IV265" s="31"/>
    </row>
    <row r="266" spans="1:13" ht="12.75" customHeight="1">
      <c r="A266" s="9" t="s">
        <v>558</v>
      </c>
      <c r="B266" s="9" t="s">
        <v>45</v>
      </c>
      <c r="C266" s="9" t="s">
        <v>63</v>
      </c>
      <c r="D266" s="10">
        <v>1965</v>
      </c>
      <c r="E266" s="11" t="s">
        <v>17</v>
      </c>
      <c r="F266" s="11">
        <v>7</v>
      </c>
      <c r="G266" s="11"/>
      <c r="H266" s="6">
        <v>175</v>
      </c>
      <c r="I266" s="6">
        <v>13</v>
      </c>
      <c r="J266" s="15">
        <f t="shared" si="8"/>
        <v>188</v>
      </c>
      <c r="K266" s="6"/>
      <c r="L266" s="6">
        <v>261</v>
      </c>
      <c r="M266" s="17">
        <v>39447</v>
      </c>
    </row>
    <row r="267" spans="1:19" ht="12.75" customHeight="1">
      <c r="A267" s="9" t="s">
        <v>64</v>
      </c>
      <c r="B267" s="9" t="s">
        <v>65</v>
      </c>
      <c r="C267" s="9" t="s">
        <v>66</v>
      </c>
      <c r="D267" s="10">
        <v>1959</v>
      </c>
      <c r="E267" s="11" t="s">
        <v>17</v>
      </c>
      <c r="F267" s="11">
        <v>395</v>
      </c>
      <c r="G267" s="11"/>
      <c r="H267" s="6">
        <v>142</v>
      </c>
      <c r="I267" s="6">
        <v>44</v>
      </c>
      <c r="J267" s="15">
        <f t="shared" si="8"/>
        <v>186</v>
      </c>
      <c r="K267" s="6"/>
      <c r="L267" s="6">
        <v>262</v>
      </c>
      <c r="M267" s="81">
        <v>44926</v>
      </c>
      <c r="O267" s="18"/>
      <c r="P267" s="18"/>
      <c r="Q267" s="18"/>
      <c r="R267" s="18"/>
      <c r="S267" s="18"/>
    </row>
    <row r="268" spans="1:256" s="16" customFormat="1" ht="12.75" customHeight="1">
      <c r="A268" s="9" t="s">
        <v>852</v>
      </c>
      <c r="B268" s="9" t="s">
        <v>484</v>
      </c>
      <c r="C268" s="9" t="s">
        <v>853</v>
      </c>
      <c r="D268" s="10">
        <v>1967</v>
      </c>
      <c r="E268" s="6" t="s">
        <v>17</v>
      </c>
      <c r="F268" s="11">
        <v>424</v>
      </c>
      <c r="G268" s="11"/>
      <c r="H268" s="6">
        <v>156</v>
      </c>
      <c r="I268" s="6">
        <v>30</v>
      </c>
      <c r="J268" s="15">
        <f t="shared" si="8"/>
        <v>186</v>
      </c>
      <c r="K268" s="33"/>
      <c r="L268" s="6">
        <v>263</v>
      </c>
      <c r="M268" s="81">
        <v>44926</v>
      </c>
      <c r="N268" s="1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  <c r="FJ268" s="24"/>
      <c r="FK268" s="24"/>
      <c r="FL268" s="24"/>
      <c r="FM268" s="24"/>
      <c r="FN268" s="24"/>
      <c r="FO268" s="24"/>
      <c r="FP268" s="24"/>
      <c r="FQ268" s="24"/>
      <c r="FR268" s="24"/>
      <c r="FS268" s="24"/>
      <c r="FT268" s="24"/>
      <c r="FU268" s="24"/>
      <c r="FV268" s="24"/>
      <c r="FW268" s="24"/>
      <c r="FX268" s="24"/>
      <c r="FY268" s="24"/>
      <c r="FZ268" s="24"/>
      <c r="GA268" s="24"/>
      <c r="GB268" s="24"/>
      <c r="GC268" s="24"/>
      <c r="GD268" s="24"/>
      <c r="GE268" s="24"/>
      <c r="GF268" s="24"/>
      <c r="GG268" s="24"/>
      <c r="GH268" s="24"/>
      <c r="GI268" s="24"/>
      <c r="GJ268" s="24"/>
      <c r="GK268" s="24"/>
      <c r="GL268" s="24"/>
      <c r="GM268" s="24"/>
      <c r="GN268" s="24"/>
      <c r="GO268" s="24"/>
      <c r="GP268" s="24"/>
      <c r="GQ268" s="24"/>
      <c r="GR268" s="24"/>
      <c r="GS268" s="24"/>
      <c r="GT268" s="24"/>
      <c r="GU268" s="24"/>
      <c r="GV268" s="24"/>
      <c r="GW268" s="24"/>
      <c r="GX268" s="24"/>
      <c r="GY268" s="24"/>
      <c r="GZ268" s="24"/>
      <c r="HA268" s="24"/>
      <c r="HB268" s="24"/>
      <c r="HC268" s="24"/>
      <c r="HD268" s="24"/>
      <c r="HE268" s="24"/>
      <c r="HF268" s="24"/>
      <c r="HG268" s="24"/>
      <c r="HH268" s="24"/>
      <c r="HI268" s="24"/>
      <c r="HJ268" s="24"/>
      <c r="HK268" s="24"/>
      <c r="HL268" s="24"/>
      <c r="HM268" s="24"/>
      <c r="HN268" s="24"/>
      <c r="HO268" s="24"/>
      <c r="HP268" s="24"/>
      <c r="HQ268" s="24"/>
      <c r="HR268" s="24"/>
      <c r="HS268" s="24"/>
      <c r="HT268" s="24"/>
      <c r="HU268" s="24"/>
      <c r="HV268" s="24"/>
      <c r="HW268" s="24"/>
      <c r="HX268" s="24"/>
      <c r="HY268" s="24"/>
      <c r="HZ268" s="24"/>
      <c r="IA268" s="24"/>
      <c r="IB268" s="24"/>
      <c r="IC268" s="24"/>
      <c r="ID268" s="24"/>
      <c r="IE268" s="24"/>
      <c r="IF268" s="24"/>
      <c r="IG268" s="24"/>
      <c r="IH268" s="24"/>
      <c r="II268" s="24"/>
      <c r="IJ268" s="24"/>
      <c r="IK268" s="24"/>
      <c r="IL268" s="24"/>
      <c r="IM268" s="24"/>
      <c r="IN268" s="24"/>
      <c r="IO268" s="24"/>
      <c r="IP268" s="24"/>
      <c r="IQ268" s="24"/>
      <c r="IR268" s="24"/>
      <c r="IS268" s="24"/>
      <c r="IT268" s="24"/>
      <c r="IU268" s="24"/>
      <c r="IV268" s="24"/>
    </row>
    <row r="269" spans="1:19" s="16" customFormat="1" ht="12.75" customHeight="1">
      <c r="A269" s="9" t="s">
        <v>616</v>
      </c>
      <c r="B269" s="9" t="s">
        <v>111</v>
      </c>
      <c r="C269" s="9" t="s">
        <v>605</v>
      </c>
      <c r="D269" s="10">
        <v>1943</v>
      </c>
      <c r="E269" s="6" t="s">
        <v>17</v>
      </c>
      <c r="F269" s="11">
        <v>426</v>
      </c>
      <c r="G269" s="11"/>
      <c r="H269" s="6">
        <v>167</v>
      </c>
      <c r="I269" s="6">
        <v>18</v>
      </c>
      <c r="J269" s="15">
        <f t="shared" si="8"/>
        <v>185</v>
      </c>
      <c r="K269" s="33"/>
      <c r="L269" s="6">
        <v>264</v>
      </c>
      <c r="M269" s="17">
        <v>44561</v>
      </c>
      <c r="N269" s="1"/>
      <c r="O269" s="24"/>
      <c r="P269" s="24"/>
      <c r="Q269" s="24"/>
      <c r="R269" s="24"/>
      <c r="S269" s="24"/>
    </row>
    <row r="270" spans="1:256" s="32" customFormat="1" ht="12.75" customHeight="1">
      <c r="A270" s="9" t="s">
        <v>947</v>
      </c>
      <c r="B270" s="9" t="s">
        <v>630</v>
      </c>
      <c r="C270" s="9" t="s">
        <v>132</v>
      </c>
      <c r="D270" s="10">
        <v>1977</v>
      </c>
      <c r="E270" s="6" t="s">
        <v>17</v>
      </c>
      <c r="F270" s="11">
        <v>433</v>
      </c>
      <c r="G270" s="11"/>
      <c r="H270" s="6">
        <v>118</v>
      </c>
      <c r="I270" s="6">
        <v>67</v>
      </c>
      <c r="J270" s="15">
        <f t="shared" si="8"/>
        <v>185</v>
      </c>
      <c r="K270" s="33"/>
      <c r="L270" s="6">
        <v>264</v>
      </c>
      <c r="M270" s="17">
        <v>43830</v>
      </c>
      <c r="N270" s="1"/>
      <c r="O270" s="4"/>
      <c r="P270" s="4"/>
      <c r="Q270" s="4"/>
      <c r="R270" s="4"/>
      <c r="S270" s="4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  <c r="IH270" s="16"/>
      <c r="II270" s="16"/>
      <c r="IJ270" s="16"/>
      <c r="IK270" s="16"/>
      <c r="IL270" s="16"/>
      <c r="IM270" s="16"/>
      <c r="IN270" s="16"/>
      <c r="IO270" s="16"/>
      <c r="IP270" s="16"/>
      <c r="IQ270" s="16"/>
      <c r="IR270" s="16"/>
      <c r="IS270" s="16"/>
      <c r="IT270" s="16"/>
      <c r="IU270" s="16"/>
      <c r="IV270" s="16"/>
    </row>
    <row r="271" spans="1:256" s="24" customFormat="1" ht="12.75" customHeight="1">
      <c r="A271" s="5" t="s">
        <v>276</v>
      </c>
      <c r="B271" s="5" t="s">
        <v>277</v>
      </c>
      <c r="C271" s="5" t="s">
        <v>278</v>
      </c>
      <c r="D271" s="6">
        <v>1960</v>
      </c>
      <c r="E271" s="11" t="s">
        <v>17</v>
      </c>
      <c r="F271" s="11">
        <v>277</v>
      </c>
      <c r="G271" s="11"/>
      <c r="H271" s="11">
        <v>171</v>
      </c>
      <c r="I271" s="11">
        <v>13</v>
      </c>
      <c r="J271" s="15">
        <f t="shared" si="8"/>
        <v>184</v>
      </c>
      <c r="K271" s="11"/>
      <c r="L271" s="6">
        <v>266</v>
      </c>
      <c r="M271" s="81">
        <v>44753</v>
      </c>
      <c r="N271" s="1"/>
      <c r="O271" s="4"/>
      <c r="P271" s="4"/>
      <c r="Q271" s="4"/>
      <c r="R271" s="4"/>
      <c r="S271" s="4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  <c r="IH271" s="16"/>
      <c r="II271" s="16"/>
      <c r="IJ271" s="16"/>
      <c r="IK271" s="16"/>
      <c r="IL271" s="16"/>
      <c r="IM271" s="16"/>
      <c r="IN271" s="16"/>
      <c r="IO271" s="16"/>
      <c r="IP271" s="16"/>
      <c r="IQ271" s="16"/>
      <c r="IR271" s="16"/>
      <c r="IS271" s="16"/>
      <c r="IT271" s="16"/>
      <c r="IU271" s="16"/>
      <c r="IV271" s="16"/>
    </row>
    <row r="272" spans="1:256" ht="12.75" customHeight="1">
      <c r="A272" s="25" t="s">
        <v>471</v>
      </c>
      <c r="B272" s="25" t="s">
        <v>472</v>
      </c>
      <c r="C272" s="25" t="s">
        <v>473</v>
      </c>
      <c r="D272" s="26">
        <v>1947</v>
      </c>
      <c r="E272" s="26" t="s">
        <v>17</v>
      </c>
      <c r="F272" s="26" t="s">
        <v>1026</v>
      </c>
      <c r="G272" s="36"/>
      <c r="H272" s="28">
        <v>127</v>
      </c>
      <c r="I272" s="28">
        <v>54</v>
      </c>
      <c r="J272" s="53">
        <f t="shared" si="8"/>
        <v>181</v>
      </c>
      <c r="K272" s="16"/>
      <c r="L272" s="28">
        <v>267</v>
      </c>
      <c r="M272" s="30">
        <v>43830</v>
      </c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  <c r="FJ272" s="24"/>
      <c r="FK272" s="24"/>
      <c r="FL272" s="24"/>
      <c r="FM272" s="24"/>
      <c r="FN272" s="24"/>
      <c r="FO272" s="24"/>
      <c r="FP272" s="24"/>
      <c r="FQ272" s="24"/>
      <c r="FR272" s="24"/>
      <c r="FS272" s="24"/>
      <c r="FT272" s="24"/>
      <c r="FU272" s="24"/>
      <c r="FV272" s="24"/>
      <c r="FW272" s="24"/>
      <c r="FX272" s="24"/>
      <c r="FY272" s="24"/>
      <c r="FZ272" s="24"/>
      <c r="GA272" s="24"/>
      <c r="GB272" s="24"/>
      <c r="GC272" s="24"/>
      <c r="GD272" s="24"/>
      <c r="GE272" s="24"/>
      <c r="GF272" s="24"/>
      <c r="GG272" s="24"/>
      <c r="GH272" s="24"/>
      <c r="GI272" s="24"/>
      <c r="GJ272" s="24"/>
      <c r="GK272" s="24"/>
      <c r="GL272" s="24"/>
      <c r="GM272" s="24"/>
      <c r="GN272" s="24"/>
      <c r="GO272" s="24"/>
      <c r="GP272" s="24"/>
      <c r="GQ272" s="24"/>
      <c r="GR272" s="24"/>
      <c r="GS272" s="24"/>
      <c r="GT272" s="24"/>
      <c r="GU272" s="24"/>
      <c r="GV272" s="24"/>
      <c r="GW272" s="24"/>
      <c r="GX272" s="24"/>
      <c r="GY272" s="24"/>
      <c r="GZ272" s="24"/>
      <c r="HA272" s="24"/>
      <c r="HB272" s="24"/>
      <c r="HC272" s="24"/>
      <c r="HD272" s="24"/>
      <c r="HE272" s="24"/>
      <c r="HF272" s="24"/>
      <c r="HG272" s="24"/>
      <c r="HH272" s="24"/>
      <c r="HI272" s="24"/>
      <c r="HJ272" s="24"/>
      <c r="HK272" s="24"/>
      <c r="HL272" s="24"/>
      <c r="HM272" s="24"/>
      <c r="HN272" s="24"/>
      <c r="HO272" s="24"/>
      <c r="HP272" s="24"/>
      <c r="HQ272" s="24"/>
      <c r="HR272" s="24"/>
      <c r="HS272" s="24"/>
      <c r="HT272" s="24"/>
      <c r="HU272" s="24"/>
      <c r="HV272" s="24"/>
      <c r="HW272" s="24"/>
      <c r="HX272" s="24"/>
      <c r="HY272" s="24"/>
      <c r="HZ272" s="24"/>
      <c r="IA272" s="24"/>
      <c r="IB272" s="24"/>
      <c r="IC272" s="24"/>
      <c r="ID272" s="24"/>
      <c r="IE272" s="24"/>
      <c r="IF272" s="24"/>
      <c r="IG272" s="24"/>
      <c r="IH272" s="24"/>
      <c r="II272" s="24"/>
      <c r="IJ272" s="24"/>
      <c r="IK272" s="24"/>
      <c r="IL272" s="24"/>
      <c r="IM272" s="24"/>
      <c r="IN272" s="24"/>
      <c r="IO272" s="24"/>
      <c r="IP272" s="24"/>
      <c r="IQ272" s="24"/>
      <c r="IR272" s="24"/>
      <c r="IS272" s="24"/>
      <c r="IT272" s="24"/>
      <c r="IU272" s="24"/>
      <c r="IV272" s="24"/>
    </row>
    <row r="273" spans="1:19" ht="12.75" customHeight="1">
      <c r="A273" s="9" t="s">
        <v>631</v>
      </c>
      <c r="B273" s="9" t="s">
        <v>632</v>
      </c>
      <c r="C273" s="9" t="s">
        <v>633</v>
      </c>
      <c r="D273" s="10">
        <v>1960</v>
      </c>
      <c r="E273" s="6" t="s">
        <v>17</v>
      </c>
      <c r="F273" s="11">
        <v>279</v>
      </c>
      <c r="G273" s="11"/>
      <c r="H273" s="6">
        <v>140</v>
      </c>
      <c r="I273" s="6">
        <v>41</v>
      </c>
      <c r="J273" s="15">
        <f t="shared" si="8"/>
        <v>181</v>
      </c>
      <c r="K273" s="33"/>
      <c r="L273" s="6">
        <v>267</v>
      </c>
      <c r="M273" s="17">
        <v>44561</v>
      </c>
      <c r="O273"/>
      <c r="P273"/>
      <c r="Q273"/>
      <c r="R273"/>
      <c r="S273"/>
    </row>
    <row r="274" spans="1:19" s="24" customFormat="1" ht="12.75" customHeight="1">
      <c r="A274" s="9" t="s">
        <v>680</v>
      </c>
      <c r="B274" s="9" t="s">
        <v>68</v>
      </c>
      <c r="C274" s="9" t="s">
        <v>682</v>
      </c>
      <c r="D274" s="10">
        <v>1966</v>
      </c>
      <c r="E274" s="6" t="s">
        <v>17</v>
      </c>
      <c r="F274" s="11">
        <v>487</v>
      </c>
      <c r="G274" s="11"/>
      <c r="H274" s="6">
        <v>120</v>
      </c>
      <c r="I274" s="6">
        <v>61</v>
      </c>
      <c r="J274" s="15">
        <f t="shared" si="8"/>
        <v>181</v>
      </c>
      <c r="K274" s="33"/>
      <c r="L274" s="6">
        <v>267</v>
      </c>
      <c r="M274" s="81">
        <v>44926</v>
      </c>
      <c r="N274" s="1"/>
      <c r="O274" s="4"/>
      <c r="P274" s="4"/>
      <c r="Q274" s="4"/>
      <c r="R274" s="4"/>
      <c r="S274" s="4"/>
    </row>
    <row r="275" spans="1:256" s="31" customFormat="1" ht="12.75" customHeight="1">
      <c r="A275" s="5" t="s">
        <v>1079</v>
      </c>
      <c r="B275" s="60" t="s">
        <v>448</v>
      </c>
      <c r="C275" s="5" t="s">
        <v>534</v>
      </c>
      <c r="D275" s="6">
        <v>1968</v>
      </c>
      <c r="E275" s="11" t="s">
        <v>17</v>
      </c>
      <c r="F275" s="6">
        <v>572</v>
      </c>
      <c r="G275" s="6"/>
      <c r="H275" s="6">
        <v>163</v>
      </c>
      <c r="I275" s="6">
        <v>16</v>
      </c>
      <c r="J275" s="15">
        <f t="shared" si="8"/>
        <v>179</v>
      </c>
      <c r="K275" s="6"/>
      <c r="L275" s="6">
        <v>270</v>
      </c>
      <c r="M275" s="83">
        <v>44926</v>
      </c>
      <c r="N275" s="1"/>
      <c r="O275" s="24"/>
      <c r="P275" s="24"/>
      <c r="Q275" s="24"/>
      <c r="R275" s="24"/>
      <c r="S275" s="24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  <c r="IL275" s="18"/>
      <c r="IM275" s="18"/>
      <c r="IN275" s="18"/>
      <c r="IO275" s="18"/>
      <c r="IP275" s="18"/>
      <c r="IQ275" s="18"/>
      <c r="IR275" s="18"/>
      <c r="IS275" s="18"/>
      <c r="IT275" s="18"/>
      <c r="IU275" s="18"/>
      <c r="IV275" s="18"/>
    </row>
    <row r="276" spans="1:19" ht="12.75" customHeight="1">
      <c r="A276" s="25" t="s">
        <v>665</v>
      </c>
      <c r="B276" s="25" t="s">
        <v>666</v>
      </c>
      <c r="C276" s="25" t="s">
        <v>667</v>
      </c>
      <c r="D276" s="26">
        <v>1935</v>
      </c>
      <c r="E276" s="26" t="s">
        <v>17</v>
      </c>
      <c r="F276" s="26" t="s">
        <v>960</v>
      </c>
      <c r="G276" s="36"/>
      <c r="H276" s="28">
        <f>159+1</f>
        <v>160</v>
      </c>
      <c r="I276" s="28">
        <v>19</v>
      </c>
      <c r="J276" s="53">
        <f t="shared" si="8"/>
        <v>179</v>
      </c>
      <c r="K276" s="16"/>
      <c r="L276" s="28">
        <v>270</v>
      </c>
      <c r="M276" s="30">
        <v>40908</v>
      </c>
      <c r="O276" s="16"/>
      <c r="P276" s="16"/>
      <c r="Q276" s="16"/>
      <c r="R276" s="16"/>
      <c r="S276" s="16"/>
    </row>
    <row r="277" spans="1:256" ht="12.75" customHeight="1">
      <c r="A277" s="9" t="s">
        <v>908</v>
      </c>
      <c r="B277" s="9" t="s">
        <v>77</v>
      </c>
      <c r="C277" s="9" t="s">
        <v>909</v>
      </c>
      <c r="D277" s="10">
        <v>1975</v>
      </c>
      <c r="E277" s="6" t="s">
        <v>17</v>
      </c>
      <c r="F277" s="11">
        <v>442</v>
      </c>
      <c r="G277" s="11"/>
      <c r="H277" s="6">
        <v>140</v>
      </c>
      <c r="I277" s="6">
        <v>38</v>
      </c>
      <c r="J277" s="15">
        <f t="shared" si="8"/>
        <v>178</v>
      </c>
      <c r="K277" s="33"/>
      <c r="L277" s="6">
        <v>272</v>
      </c>
      <c r="M277" s="17">
        <v>44742</v>
      </c>
      <c r="O277" s="24"/>
      <c r="P277" s="24"/>
      <c r="Q277" s="24"/>
      <c r="R277" s="24"/>
      <c r="S277" s="24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6"/>
      <c r="II277" s="16"/>
      <c r="IJ277" s="16"/>
      <c r="IK277" s="16"/>
      <c r="IL277" s="16"/>
      <c r="IM277" s="16"/>
      <c r="IN277" s="16"/>
      <c r="IO277" s="16"/>
      <c r="IP277" s="16"/>
      <c r="IQ277" s="16"/>
      <c r="IR277" s="16"/>
      <c r="IS277" s="16"/>
      <c r="IT277" s="16"/>
      <c r="IU277" s="16"/>
      <c r="IV277" s="16"/>
    </row>
    <row r="278" spans="1:256" s="16" customFormat="1" ht="12.75" customHeight="1">
      <c r="A278" s="9" t="s">
        <v>850</v>
      </c>
      <c r="B278" s="9" t="s">
        <v>157</v>
      </c>
      <c r="C278" s="9" t="s">
        <v>851</v>
      </c>
      <c r="D278" s="10">
        <v>1963</v>
      </c>
      <c r="E278" s="6" t="s">
        <v>17</v>
      </c>
      <c r="F278" s="11">
        <v>425</v>
      </c>
      <c r="G278" s="11"/>
      <c r="H278" s="6">
        <v>158</v>
      </c>
      <c r="I278" s="6">
        <v>19</v>
      </c>
      <c r="J278" s="15">
        <f t="shared" si="8"/>
        <v>177</v>
      </c>
      <c r="K278" s="33"/>
      <c r="L278" s="6">
        <v>273</v>
      </c>
      <c r="M278" s="81">
        <v>44926</v>
      </c>
      <c r="N278" s="1"/>
      <c r="O278" s="24"/>
      <c r="P278" s="24"/>
      <c r="Q278" s="24"/>
      <c r="R278" s="24"/>
      <c r="S278" s="24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  <c r="IS278" s="18"/>
      <c r="IT278" s="18"/>
      <c r="IU278" s="18"/>
      <c r="IV278" s="18"/>
    </row>
    <row r="279" spans="1:19" s="16" customFormat="1" ht="12.75" customHeight="1">
      <c r="A279" s="9" t="s">
        <v>194</v>
      </c>
      <c r="B279" s="9" t="s">
        <v>195</v>
      </c>
      <c r="C279" s="9" t="s">
        <v>196</v>
      </c>
      <c r="D279" s="10">
        <v>1941</v>
      </c>
      <c r="E279" s="11" t="s">
        <v>17</v>
      </c>
      <c r="F279" s="11">
        <v>11</v>
      </c>
      <c r="G279" s="11"/>
      <c r="H279" s="6">
        <v>137</v>
      </c>
      <c r="I279" s="6">
        <v>39</v>
      </c>
      <c r="J279" s="15">
        <f t="shared" si="8"/>
        <v>176</v>
      </c>
      <c r="K279" s="6"/>
      <c r="L279" s="6">
        <v>274</v>
      </c>
      <c r="M279" s="17">
        <v>42369</v>
      </c>
      <c r="N279" s="1"/>
      <c r="O279" s="4"/>
      <c r="P279" s="4"/>
      <c r="Q279" s="4"/>
      <c r="R279" s="4"/>
      <c r="S279" s="4"/>
    </row>
    <row r="280" spans="1:256" ht="12.75" customHeight="1">
      <c r="A280" s="9" t="s">
        <v>444</v>
      </c>
      <c r="B280" s="9" t="s">
        <v>445</v>
      </c>
      <c r="C280" s="9" t="s">
        <v>446</v>
      </c>
      <c r="D280" s="10">
        <v>1954</v>
      </c>
      <c r="E280" s="11" t="s">
        <v>17</v>
      </c>
      <c r="F280" s="11">
        <v>185</v>
      </c>
      <c r="G280" s="11"/>
      <c r="H280" s="6">
        <v>150</v>
      </c>
      <c r="I280" s="6">
        <v>25</v>
      </c>
      <c r="J280" s="15">
        <f>H280+I280</f>
        <v>175</v>
      </c>
      <c r="K280" s="6"/>
      <c r="L280" s="6">
        <v>275</v>
      </c>
      <c r="M280" s="17">
        <v>42369</v>
      </c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  <c r="IL280" s="18"/>
      <c r="IM280" s="18"/>
      <c r="IN280" s="18"/>
      <c r="IO280" s="18"/>
      <c r="IP280" s="18"/>
      <c r="IQ280" s="18"/>
      <c r="IR280" s="18"/>
      <c r="IS280" s="18"/>
      <c r="IT280" s="18"/>
      <c r="IU280" s="18"/>
      <c r="IV280" s="18"/>
    </row>
    <row r="281" spans="1:256" s="16" customFormat="1" ht="12.75" customHeight="1">
      <c r="A281" s="9" t="s">
        <v>926</v>
      </c>
      <c r="B281" s="9" t="s">
        <v>927</v>
      </c>
      <c r="C281" s="9" t="s">
        <v>928</v>
      </c>
      <c r="D281" s="10">
        <v>1967</v>
      </c>
      <c r="E281" s="6" t="s">
        <v>17</v>
      </c>
      <c r="F281" s="11">
        <v>108</v>
      </c>
      <c r="G281" s="11"/>
      <c r="H281" s="6">
        <f>140+8</f>
        <v>148</v>
      </c>
      <c r="I281" s="6">
        <f>24+2</f>
        <v>26</v>
      </c>
      <c r="J281" s="15">
        <f>H281+I281</f>
        <v>174</v>
      </c>
      <c r="K281" s="33"/>
      <c r="L281" s="6">
        <v>276</v>
      </c>
      <c r="M281" s="17">
        <v>40543</v>
      </c>
      <c r="N281" s="1"/>
      <c r="O281" s="32"/>
      <c r="P281" s="32"/>
      <c r="Q281" s="32"/>
      <c r="R281" s="32"/>
      <c r="S281" s="32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1:256" s="31" customFormat="1" ht="12.75" customHeight="1">
      <c r="A282" s="9" t="s">
        <v>448</v>
      </c>
      <c r="B282" s="9" t="s">
        <v>111</v>
      </c>
      <c r="C282" s="9" t="s">
        <v>574</v>
      </c>
      <c r="D282" s="10">
        <v>1965</v>
      </c>
      <c r="E282" s="6" t="s">
        <v>17</v>
      </c>
      <c r="F282" s="11">
        <v>523</v>
      </c>
      <c r="G282" s="11"/>
      <c r="H282" s="6">
        <v>112</v>
      </c>
      <c r="I282" s="6">
        <v>61</v>
      </c>
      <c r="J282" s="15">
        <f>H282+I282</f>
        <v>173</v>
      </c>
      <c r="K282" s="33"/>
      <c r="L282" s="6">
        <v>277</v>
      </c>
      <c r="M282" s="81">
        <v>44926</v>
      </c>
      <c r="N282" s="1"/>
      <c r="O282" s="37"/>
      <c r="P282" s="37"/>
      <c r="Q282" s="37"/>
      <c r="R282" s="38"/>
      <c r="S282" s="39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  <c r="IH282" s="16"/>
      <c r="II282" s="16"/>
      <c r="IJ282" s="16"/>
      <c r="IK282" s="16"/>
      <c r="IL282" s="16"/>
      <c r="IM282" s="16"/>
      <c r="IN282" s="16"/>
      <c r="IO282" s="16"/>
      <c r="IP282" s="16"/>
      <c r="IQ282" s="16"/>
      <c r="IR282" s="16"/>
      <c r="IS282" s="16"/>
      <c r="IT282" s="16"/>
      <c r="IU282" s="16"/>
      <c r="IV282" s="16"/>
    </row>
    <row r="283" spans="1:19" s="24" customFormat="1" ht="12.75" customHeight="1">
      <c r="A283" s="9" t="s">
        <v>835</v>
      </c>
      <c r="B283" s="9" t="s">
        <v>836</v>
      </c>
      <c r="C283" s="9" t="s">
        <v>837</v>
      </c>
      <c r="D283" s="10">
        <v>1947</v>
      </c>
      <c r="E283" s="6" t="s">
        <v>17</v>
      </c>
      <c r="F283" s="11">
        <v>24</v>
      </c>
      <c r="G283" s="11" t="s">
        <v>88</v>
      </c>
      <c r="H283" s="6">
        <v>165</v>
      </c>
      <c r="I283" s="6">
        <v>8</v>
      </c>
      <c r="J283" s="15">
        <f>H283+I283</f>
        <v>173</v>
      </c>
      <c r="K283" s="33"/>
      <c r="L283" s="6">
        <v>277</v>
      </c>
      <c r="M283" s="17">
        <v>42004</v>
      </c>
      <c r="N283" s="1"/>
      <c r="O283" s="16"/>
      <c r="P283" s="16"/>
      <c r="Q283" s="16"/>
      <c r="R283" s="16"/>
      <c r="S283" s="16"/>
    </row>
    <row r="284" spans="1:256" s="16" customFormat="1" ht="12.75" customHeight="1">
      <c r="A284" s="25" t="s">
        <v>920</v>
      </c>
      <c r="B284" s="25" t="s">
        <v>921</v>
      </c>
      <c r="C284" s="25" t="s">
        <v>267</v>
      </c>
      <c r="D284" s="26">
        <v>1940</v>
      </c>
      <c r="E284" s="26" t="s">
        <v>403</v>
      </c>
      <c r="F284" s="26" t="s">
        <v>922</v>
      </c>
      <c r="G284" s="36" t="s">
        <v>32</v>
      </c>
      <c r="H284" s="28">
        <v>147</v>
      </c>
      <c r="I284" s="28">
        <v>26</v>
      </c>
      <c r="J284" s="53">
        <f>H284+I284</f>
        <v>173</v>
      </c>
      <c r="L284" s="28">
        <v>277</v>
      </c>
      <c r="M284" s="30">
        <v>42735</v>
      </c>
      <c r="N284" s="1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</row>
    <row r="285" spans="1:256" s="31" customFormat="1" ht="12.75" customHeight="1">
      <c r="A285" s="9" t="s">
        <v>751</v>
      </c>
      <c r="B285" s="9" t="s">
        <v>62</v>
      </c>
      <c r="C285" s="9" t="s">
        <v>752</v>
      </c>
      <c r="D285" s="10">
        <v>1959</v>
      </c>
      <c r="E285" s="6" t="s">
        <v>17</v>
      </c>
      <c r="F285" s="11">
        <v>291</v>
      </c>
      <c r="G285" s="11"/>
      <c r="H285" s="6">
        <v>115</v>
      </c>
      <c r="I285" s="6">
        <v>56</v>
      </c>
      <c r="J285" s="15">
        <f>I285+H285</f>
        <v>171</v>
      </c>
      <c r="K285" s="33"/>
      <c r="L285" s="6">
        <v>280</v>
      </c>
      <c r="M285" s="17">
        <v>43830</v>
      </c>
      <c r="N285" s="40"/>
      <c r="O285" s="18"/>
      <c r="P285" s="18"/>
      <c r="Q285" s="18"/>
      <c r="R285" s="18"/>
      <c r="S285" s="18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</row>
    <row r="286" spans="1:256" s="31" customFormat="1" ht="12.75" customHeight="1">
      <c r="A286" s="9" t="s">
        <v>828</v>
      </c>
      <c r="B286" s="9" t="s">
        <v>968</v>
      </c>
      <c r="C286" s="9" t="s">
        <v>60</v>
      </c>
      <c r="D286" s="10">
        <v>1971</v>
      </c>
      <c r="E286" s="6" t="s">
        <v>17</v>
      </c>
      <c r="F286" s="11">
        <v>416</v>
      </c>
      <c r="G286" s="11"/>
      <c r="H286" s="6">
        <v>152</v>
      </c>
      <c r="I286" s="6">
        <v>19</v>
      </c>
      <c r="J286" s="15">
        <f aca="true" t="shared" si="9" ref="J286:J349">H286+I286</f>
        <v>171</v>
      </c>
      <c r="K286" s="33"/>
      <c r="L286" s="6">
        <v>280</v>
      </c>
      <c r="M286" s="17">
        <v>44742</v>
      </c>
      <c r="N286" s="1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</row>
    <row r="287" spans="1:256" s="16" customFormat="1" ht="12.75" customHeight="1">
      <c r="A287" s="9" t="s">
        <v>339</v>
      </c>
      <c r="B287" s="9" t="s">
        <v>340</v>
      </c>
      <c r="C287" s="9" t="s">
        <v>269</v>
      </c>
      <c r="D287" s="10">
        <v>1975</v>
      </c>
      <c r="E287" s="6" t="s">
        <v>17</v>
      </c>
      <c r="F287" s="11">
        <v>373</v>
      </c>
      <c r="G287" s="11"/>
      <c r="H287" s="6">
        <v>133</v>
      </c>
      <c r="I287" s="6">
        <v>37</v>
      </c>
      <c r="J287" s="15">
        <f t="shared" si="9"/>
        <v>170</v>
      </c>
      <c r="K287" s="6"/>
      <c r="L287" s="6">
        <v>282</v>
      </c>
      <c r="M287" s="81">
        <v>44926</v>
      </c>
      <c r="N287" s="1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1:256" s="16" customFormat="1" ht="12.75" customHeight="1">
      <c r="A288" s="5" t="s">
        <v>1082</v>
      </c>
      <c r="B288" s="60" t="s">
        <v>68</v>
      </c>
      <c r="C288" s="5" t="s">
        <v>604</v>
      </c>
      <c r="D288" s="6">
        <v>1978</v>
      </c>
      <c r="E288" s="11" t="s">
        <v>17</v>
      </c>
      <c r="F288" s="6">
        <v>578</v>
      </c>
      <c r="G288" s="6"/>
      <c r="H288" s="6">
        <v>98</v>
      </c>
      <c r="I288" s="6">
        <v>72</v>
      </c>
      <c r="J288" s="15">
        <f t="shared" si="9"/>
        <v>170</v>
      </c>
      <c r="K288" s="6"/>
      <c r="L288" s="6">
        <v>282</v>
      </c>
      <c r="M288" s="83">
        <v>44926</v>
      </c>
      <c r="N288" s="1"/>
      <c r="O288" s="24"/>
      <c r="P288" s="24"/>
      <c r="Q288" s="24"/>
      <c r="R288" s="24"/>
      <c r="S288" s="24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  <c r="IL288" s="18"/>
      <c r="IM288" s="18"/>
      <c r="IN288" s="18"/>
      <c r="IO288" s="18"/>
      <c r="IP288" s="18"/>
      <c r="IQ288" s="18"/>
      <c r="IR288" s="18"/>
      <c r="IS288" s="18"/>
      <c r="IT288" s="18"/>
      <c r="IU288" s="18"/>
      <c r="IV288" s="18"/>
    </row>
    <row r="289" spans="1:256" s="24" customFormat="1" ht="12.75" customHeight="1">
      <c r="A289" s="9" t="s">
        <v>561</v>
      </c>
      <c r="B289" s="9" t="s">
        <v>27</v>
      </c>
      <c r="C289" s="9" t="s">
        <v>562</v>
      </c>
      <c r="D289" s="10">
        <v>1963</v>
      </c>
      <c r="E289" s="6" t="s">
        <v>17</v>
      </c>
      <c r="F289" s="11">
        <v>480</v>
      </c>
      <c r="G289" s="11"/>
      <c r="H289" s="6">
        <v>68</v>
      </c>
      <c r="I289" s="6">
        <v>101</v>
      </c>
      <c r="J289" s="15">
        <f t="shared" si="9"/>
        <v>169</v>
      </c>
      <c r="K289" s="33"/>
      <c r="L289" s="6">
        <v>284</v>
      </c>
      <c r="M289" s="81">
        <v>44926</v>
      </c>
      <c r="N289" s="1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</row>
    <row r="290" spans="1:19" s="16" customFormat="1" ht="12.75" customHeight="1">
      <c r="A290" s="9" t="s">
        <v>1090</v>
      </c>
      <c r="B290" s="9" t="s">
        <v>15</v>
      </c>
      <c r="C290" s="9" t="s">
        <v>1091</v>
      </c>
      <c r="D290" s="10">
        <v>1939</v>
      </c>
      <c r="E290" s="11" t="s">
        <v>1098</v>
      </c>
      <c r="F290" s="11">
        <v>580</v>
      </c>
      <c r="G290" s="11"/>
      <c r="H290" s="6">
        <v>113</v>
      </c>
      <c r="I290" s="6">
        <v>55</v>
      </c>
      <c r="J290" s="15">
        <f t="shared" si="9"/>
        <v>168</v>
      </c>
      <c r="K290" s="6"/>
      <c r="L290" s="6">
        <v>285</v>
      </c>
      <c r="M290" s="81">
        <v>44926</v>
      </c>
      <c r="N290" s="1"/>
      <c r="O290" s="4"/>
      <c r="P290" s="4"/>
      <c r="Q290" s="4"/>
      <c r="R290" s="4"/>
      <c r="S290" s="4"/>
    </row>
    <row r="291" spans="1:256" s="31" customFormat="1" ht="12.75" customHeight="1">
      <c r="A291" s="9" t="s">
        <v>138</v>
      </c>
      <c r="B291" s="9" t="s">
        <v>98</v>
      </c>
      <c r="C291" s="9" t="s">
        <v>139</v>
      </c>
      <c r="D291" s="10">
        <v>1946</v>
      </c>
      <c r="E291" s="6" t="s">
        <v>17</v>
      </c>
      <c r="F291" s="11">
        <v>198</v>
      </c>
      <c r="G291" s="11" t="s">
        <v>32</v>
      </c>
      <c r="H291" s="6">
        <v>111</v>
      </c>
      <c r="I291" s="6">
        <v>57</v>
      </c>
      <c r="J291" s="15">
        <f t="shared" si="9"/>
        <v>168</v>
      </c>
      <c r="K291" s="33"/>
      <c r="L291" s="6">
        <v>285</v>
      </c>
      <c r="M291" s="17">
        <v>43281</v>
      </c>
      <c r="N291" s="1"/>
      <c r="O291" s="2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</row>
    <row r="292" spans="1:13" ht="12.75" customHeight="1">
      <c r="A292" s="25" t="s">
        <v>150</v>
      </c>
      <c r="B292" s="25" t="s">
        <v>151</v>
      </c>
      <c r="C292" s="25" t="s">
        <v>152</v>
      </c>
      <c r="D292" s="26">
        <v>1941</v>
      </c>
      <c r="E292" s="26" t="s">
        <v>17</v>
      </c>
      <c r="F292" s="26" t="s">
        <v>1125</v>
      </c>
      <c r="G292" s="16"/>
      <c r="H292" s="28">
        <v>168</v>
      </c>
      <c r="I292" s="28">
        <v>0</v>
      </c>
      <c r="J292" s="29">
        <f t="shared" si="9"/>
        <v>168</v>
      </c>
      <c r="K292" s="28"/>
      <c r="L292" s="28">
        <v>285</v>
      </c>
      <c r="M292" s="30">
        <v>40178</v>
      </c>
    </row>
    <row r="293" spans="1:13" ht="12.75" customHeight="1">
      <c r="A293" s="9" t="s">
        <v>389</v>
      </c>
      <c r="B293" s="9" t="s">
        <v>98</v>
      </c>
      <c r="C293" s="9" t="s">
        <v>390</v>
      </c>
      <c r="D293" s="10">
        <v>1942</v>
      </c>
      <c r="E293" s="11" t="s">
        <v>17</v>
      </c>
      <c r="F293" s="11">
        <v>97</v>
      </c>
      <c r="G293" s="11"/>
      <c r="H293" s="6">
        <v>153</v>
      </c>
      <c r="I293" s="6">
        <v>15</v>
      </c>
      <c r="J293" s="15">
        <f t="shared" si="9"/>
        <v>168</v>
      </c>
      <c r="K293" s="6"/>
      <c r="L293" s="6">
        <v>285</v>
      </c>
      <c r="M293" s="17">
        <v>39447</v>
      </c>
    </row>
    <row r="294" spans="1:256" s="31" customFormat="1" ht="12.75" customHeight="1">
      <c r="A294" s="9" t="s">
        <v>1057</v>
      </c>
      <c r="B294" s="34" t="s">
        <v>1059</v>
      </c>
      <c r="C294" s="9" t="s">
        <v>1060</v>
      </c>
      <c r="D294" s="10">
        <v>1972</v>
      </c>
      <c r="E294" s="6" t="s">
        <v>17</v>
      </c>
      <c r="F294" s="11">
        <v>561</v>
      </c>
      <c r="G294" s="11"/>
      <c r="H294" s="6">
        <v>100</v>
      </c>
      <c r="I294" s="6">
        <v>67</v>
      </c>
      <c r="J294" s="15">
        <f t="shared" si="9"/>
        <v>167</v>
      </c>
      <c r="K294" s="33"/>
      <c r="L294" s="6">
        <v>289</v>
      </c>
      <c r="M294" s="81">
        <v>44926</v>
      </c>
      <c r="N294" s="1"/>
      <c r="O294" s="18"/>
      <c r="P294" s="18"/>
      <c r="Q294" s="18"/>
      <c r="R294" s="18"/>
      <c r="S294" s="18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</row>
    <row r="295" spans="1:19" s="18" customFormat="1" ht="12.75" customHeight="1">
      <c r="A295" s="9" t="s">
        <v>153</v>
      </c>
      <c r="B295" s="9" t="s">
        <v>154</v>
      </c>
      <c r="C295" s="9" t="s">
        <v>155</v>
      </c>
      <c r="D295" s="10">
        <v>1939</v>
      </c>
      <c r="E295" s="6" t="s">
        <v>17</v>
      </c>
      <c r="F295" s="11">
        <v>216</v>
      </c>
      <c r="G295" s="11"/>
      <c r="H295" s="6">
        <v>141</v>
      </c>
      <c r="I295" s="6">
        <v>26</v>
      </c>
      <c r="J295" s="15">
        <f t="shared" si="9"/>
        <v>167</v>
      </c>
      <c r="K295" s="33"/>
      <c r="L295" s="6">
        <v>289</v>
      </c>
      <c r="M295" s="17">
        <v>43465</v>
      </c>
      <c r="N295" s="40"/>
      <c r="O295" s="24"/>
      <c r="P295" s="24"/>
      <c r="Q295" s="24"/>
      <c r="R295" s="24"/>
      <c r="S295" s="24"/>
    </row>
    <row r="296" spans="1:256" ht="12.75" customHeight="1">
      <c r="A296" s="25" t="s">
        <v>289</v>
      </c>
      <c r="B296" s="25" t="s">
        <v>111</v>
      </c>
      <c r="C296" s="25" t="s">
        <v>290</v>
      </c>
      <c r="D296" s="26">
        <v>1954</v>
      </c>
      <c r="E296" s="26" t="s">
        <v>17</v>
      </c>
      <c r="F296" s="26" t="s">
        <v>291</v>
      </c>
      <c r="G296" s="27" t="s">
        <v>32</v>
      </c>
      <c r="H296" s="28">
        <f>96+17+2</f>
        <v>115</v>
      </c>
      <c r="I296" s="28">
        <f>39+10+3</f>
        <v>52</v>
      </c>
      <c r="J296" s="29">
        <f t="shared" si="9"/>
        <v>167</v>
      </c>
      <c r="K296" s="28"/>
      <c r="L296" s="28">
        <v>289</v>
      </c>
      <c r="M296" s="30">
        <v>41639</v>
      </c>
      <c r="O296" s="31"/>
      <c r="P296" s="31"/>
      <c r="Q296" s="31"/>
      <c r="R296" s="31"/>
      <c r="S296" s="31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  <c r="IL296" s="18"/>
      <c r="IM296" s="18"/>
      <c r="IN296" s="18"/>
      <c r="IO296" s="18"/>
      <c r="IP296" s="18"/>
      <c r="IQ296" s="18"/>
      <c r="IR296" s="18"/>
      <c r="IS296" s="18"/>
      <c r="IT296" s="18"/>
      <c r="IU296" s="18"/>
      <c r="IV296" s="18"/>
    </row>
    <row r="297" spans="1:256" ht="12.75" customHeight="1">
      <c r="A297" s="9" t="s">
        <v>1041</v>
      </c>
      <c r="B297" s="9" t="s">
        <v>732</v>
      </c>
      <c r="C297" s="9" t="s">
        <v>1042</v>
      </c>
      <c r="D297" s="10">
        <v>1973</v>
      </c>
      <c r="E297" s="11" t="s">
        <v>17</v>
      </c>
      <c r="F297" s="11">
        <v>569</v>
      </c>
      <c r="G297" s="11"/>
      <c r="H297" s="11">
        <v>144</v>
      </c>
      <c r="I297" s="11">
        <v>23</v>
      </c>
      <c r="J297" s="15">
        <f t="shared" si="9"/>
        <v>167</v>
      </c>
      <c r="K297" s="11"/>
      <c r="L297" s="6">
        <v>289</v>
      </c>
      <c r="M297" s="81">
        <v>44926</v>
      </c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  <c r="HG297" s="31"/>
      <c r="HH297" s="31"/>
      <c r="HI297" s="31"/>
      <c r="HJ297" s="31"/>
      <c r="HK297" s="31"/>
      <c r="HL297" s="31"/>
      <c r="HM297" s="31"/>
      <c r="HN297" s="31"/>
      <c r="HO297" s="31"/>
      <c r="HP297" s="31"/>
      <c r="HQ297" s="31"/>
      <c r="HR297" s="31"/>
      <c r="HS297" s="31"/>
      <c r="HT297" s="31"/>
      <c r="HU297" s="31"/>
      <c r="HV297" s="31"/>
      <c r="HW297" s="31"/>
      <c r="HX297" s="31"/>
      <c r="HY297" s="31"/>
      <c r="HZ297" s="31"/>
      <c r="IA297" s="31"/>
      <c r="IB297" s="31"/>
      <c r="IC297" s="31"/>
      <c r="ID297" s="31"/>
      <c r="IE297" s="31"/>
      <c r="IF297" s="31"/>
      <c r="IG297" s="31"/>
      <c r="IH297" s="31"/>
      <c r="II297" s="31"/>
      <c r="IJ297" s="31"/>
      <c r="IK297" s="31"/>
      <c r="IL297" s="31"/>
      <c r="IM297" s="31"/>
      <c r="IN297" s="31"/>
      <c r="IO297" s="31"/>
      <c r="IP297" s="31"/>
      <c r="IQ297" s="31"/>
      <c r="IR297" s="31"/>
      <c r="IS297" s="31"/>
      <c r="IT297" s="31"/>
      <c r="IU297" s="31"/>
      <c r="IV297" s="31"/>
    </row>
    <row r="298" spans="1:256" s="31" customFormat="1" ht="12.75" customHeight="1">
      <c r="A298" s="9" t="s">
        <v>406</v>
      </c>
      <c r="B298" s="9" t="s">
        <v>186</v>
      </c>
      <c r="C298" s="9" t="s">
        <v>407</v>
      </c>
      <c r="D298" s="10">
        <v>1968</v>
      </c>
      <c r="E298" s="11" t="s">
        <v>17</v>
      </c>
      <c r="F298" s="11">
        <v>444</v>
      </c>
      <c r="G298" s="11"/>
      <c r="H298" s="6">
        <v>98</v>
      </c>
      <c r="I298" s="6">
        <v>69</v>
      </c>
      <c r="J298" s="15">
        <f t="shared" si="9"/>
        <v>167</v>
      </c>
      <c r="K298" s="6"/>
      <c r="L298" s="6">
        <v>289</v>
      </c>
      <c r="M298" s="81">
        <v>44926</v>
      </c>
      <c r="N298" s="1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</row>
    <row r="299" spans="1:256" s="31" customFormat="1" ht="12.75" customHeight="1">
      <c r="A299" s="9" t="s">
        <v>554</v>
      </c>
      <c r="B299" s="9" t="s">
        <v>490</v>
      </c>
      <c r="C299" s="9" t="s">
        <v>507</v>
      </c>
      <c r="D299" s="10">
        <v>1959</v>
      </c>
      <c r="E299" s="11" t="s">
        <v>17</v>
      </c>
      <c r="F299" s="11">
        <v>378</v>
      </c>
      <c r="G299" s="11"/>
      <c r="H299" s="6">
        <v>128</v>
      </c>
      <c r="I299" s="6">
        <v>39</v>
      </c>
      <c r="J299" s="15">
        <f t="shared" si="9"/>
        <v>167</v>
      </c>
      <c r="K299" s="33"/>
      <c r="L299" s="6">
        <v>289</v>
      </c>
      <c r="M299" s="81">
        <v>44926</v>
      </c>
      <c r="N299" s="1"/>
      <c r="O299" s="4"/>
      <c r="P299" s="4"/>
      <c r="Q299" s="4"/>
      <c r="R299" s="4"/>
      <c r="S299" s="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  <c r="FJ299" s="24"/>
      <c r="FK299" s="24"/>
      <c r="FL299" s="24"/>
      <c r="FM299" s="24"/>
      <c r="FN299" s="24"/>
      <c r="FO299" s="24"/>
      <c r="FP299" s="24"/>
      <c r="FQ299" s="24"/>
      <c r="FR299" s="24"/>
      <c r="FS299" s="24"/>
      <c r="FT299" s="24"/>
      <c r="FU299" s="24"/>
      <c r="FV299" s="24"/>
      <c r="FW299" s="24"/>
      <c r="FX299" s="24"/>
      <c r="FY299" s="24"/>
      <c r="FZ299" s="24"/>
      <c r="GA299" s="24"/>
      <c r="GB299" s="24"/>
      <c r="GC299" s="24"/>
      <c r="GD299" s="24"/>
      <c r="GE299" s="24"/>
      <c r="GF299" s="24"/>
      <c r="GG299" s="24"/>
      <c r="GH299" s="24"/>
      <c r="GI299" s="24"/>
      <c r="GJ299" s="24"/>
      <c r="GK299" s="24"/>
      <c r="GL299" s="24"/>
      <c r="GM299" s="24"/>
      <c r="GN299" s="24"/>
      <c r="GO299" s="24"/>
      <c r="GP299" s="24"/>
      <c r="GQ299" s="24"/>
      <c r="GR299" s="24"/>
      <c r="GS299" s="24"/>
      <c r="GT299" s="24"/>
      <c r="GU299" s="24"/>
      <c r="GV299" s="24"/>
      <c r="GW299" s="24"/>
      <c r="GX299" s="24"/>
      <c r="GY299" s="24"/>
      <c r="GZ299" s="24"/>
      <c r="HA299" s="24"/>
      <c r="HB299" s="24"/>
      <c r="HC299" s="24"/>
      <c r="HD299" s="24"/>
      <c r="HE299" s="24"/>
      <c r="HF299" s="24"/>
      <c r="HG299" s="24"/>
      <c r="HH299" s="24"/>
      <c r="HI299" s="24"/>
      <c r="HJ299" s="24"/>
      <c r="HK299" s="24"/>
      <c r="HL299" s="24"/>
      <c r="HM299" s="24"/>
      <c r="HN299" s="24"/>
      <c r="HO299" s="24"/>
      <c r="HP299" s="24"/>
      <c r="HQ299" s="24"/>
      <c r="HR299" s="24"/>
      <c r="HS299" s="24"/>
      <c r="HT299" s="24"/>
      <c r="HU299" s="24"/>
      <c r="HV299" s="24"/>
      <c r="HW299" s="24"/>
      <c r="HX299" s="24"/>
      <c r="HY299" s="24"/>
      <c r="HZ299" s="24"/>
      <c r="IA299" s="24"/>
      <c r="IB299" s="24"/>
      <c r="IC299" s="24"/>
      <c r="ID299" s="24"/>
      <c r="IE299" s="24"/>
      <c r="IF299" s="24"/>
      <c r="IG299" s="24"/>
      <c r="IH299" s="24"/>
      <c r="II299" s="24"/>
      <c r="IJ299" s="24"/>
      <c r="IK299" s="24"/>
      <c r="IL299" s="24"/>
      <c r="IM299" s="24"/>
      <c r="IN299" s="24"/>
      <c r="IO299" s="24"/>
      <c r="IP299" s="24"/>
      <c r="IQ299" s="24"/>
      <c r="IR299" s="24"/>
      <c r="IS299" s="24"/>
      <c r="IT299" s="24"/>
      <c r="IU299" s="24"/>
      <c r="IV299" s="24"/>
    </row>
    <row r="300" spans="1:256" ht="12.75" customHeight="1">
      <c r="A300" s="9" t="s">
        <v>411</v>
      </c>
      <c r="B300" s="9" t="s">
        <v>412</v>
      </c>
      <c r="C300" s="9" t="s">
        <v>413</v>
      </c>
      <c r="D300" s="10">
        <v>1936</v>
      </c>
      <c r="E300" s="11" t="s">
        <v>17</v>
      </c>
      <c r="F300" s="11">
        <v>58</v>
      </c>
      <c r="G300" s="11"/>
      <c r="H300" s="6">
        <v>123</v>
      </c>
      <c r="I300" s="6">
        <v>43</v>
      </c>
      <c r="J300" s="15">
        <f t="shared" si="9"/>
        <v>166</v>
      </c>
      <c r="K300" s="6"/>
      <c r="L300" s="6">
        <v>295</v>
      </c>
      <c r="M300" s="17">
        <v>42004</v>
      </c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  <c r="FP300" s="18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  <c r="IH300" s="18"/>
      <c r="II300" s="18"/>
      <c r="IJ300" s="18"/>
      <c r="IK300" s="18"/>
      <c r="IL300" s="18"/>
      <c r="IM300" s="18"/>
      <c r="IN300" s="18"/>
      <c r="IO300" s="18"/>
      <c r="IP300" s="18"/>
      <c r="IQ300" s="18"/>
      <c r="IR300" s="18"/>
      <c r="IS300" s="18"/>
      <c r="IT300" s="18"/>
      <c r="IU300" s="18"/>
      <c r="IV300" s="18"/>
    </row>
    <row r="301" spans="1:15" ht="12.75" customHeight="1">
      <c r="A301" s="9" t="s">
        <v>317</v>
      </c>
      <c r="B301" s="9" t="s">
        <v>59</v>
      </c>
      <c r="C301" s="9" t="s">
        <v>245</v>
      </c>
      <c r="D301" s="10">
        <v>1965</v>
      </c>
      <c r="E301" s="11" t="s">
        <v>17</v>
      </c>
      <c r="F301" s="11">
        <v>376</v>
      </c>
      <c r="G301" s="11"/>
      <c r="H301" s="6">
        <v>116</v>
      </c>
      <c r="I301" s="6">
        <v>49</v>
      </c>
      <c r="J301" s="15">
        <f t="shared" si="9"/>
        <v>165</v>
      </c>
      <c r="K301" s="52"/>
      <c r="L301" s="6">
        <v>296</v>
      </c>
      <c r="M301" s="81">
        <v>44926</v>
      </c>
      <c r="O301" s="24"/>
    </row>
    <row r="302" spans="1:19" s="31" customFormat="1" ht="12.75" customHeight="1">
      <c r="A302" s="9" t="s">
        <v>528</v>
      </c>
      <c r="B302" s="9" t="s">
        <v>350</v>
      </c>
      <c r="C302" s="9" t="s">
        <v>529</v>
      </c>
      <c r="D302" s="10">
        <v>1966</v>
      </c>
      <c r="E302" s="11" t="s">
        <v>17</v>
      </c>
      <c r="F302" s="11">
        <v>527</v>
      </c>
      <c r="G302" s="11"/>
      <c r="H302" s="6">
        <v>152</v>
      </c>
      <c r="I302" s="6">
        <v>13</v>
      </c>
      <c r="J302" s="15">
        <f t="shared" si="9"/>
        <v>165</v>
      </c>
      <c r="K302" s="6"/>
      <c r="L302" s="6">
        <v>296</v>
      </c>
      <c r="M302" s="81">
        <v>44926</v>
      </c>
      <c r="N302" s="1"/>
      <c r="O302" s="4"/>
      <c r="P302" s="4"/>
      <c r="Q302" s="4"/>
      <c r="R302" s="4"/>
      <c r="S302" s="4"/>
    </row>
    <row r="303" spans="1:256" ht="12.75" customHeight="1">
      <c r="A303" s="9" t="s">
        <v>268</v>
      </c>
      <c r="B303" s="9" t="s">
        <v>18</v>
      </c>
      <c r="C303" s="9" t="s">
        <v>269</v>
      </c>
      <c r="D303" s="10">
        <v>1959</v>
      </c>
      <c r="E303" s="11" t="s">
        <v>17</v>
      </c>
      <c r="F303" s="11">
        <v>64</v>
      </c>
      <c r="G303" s="11"/>
      <c r="H303" s="6">
        <v>158</v>
      </c>
      <c r="I303" s="6">
        <v>6</v>
      </c>
      <c r="J303" s="15">
        <f t="shared" si="9"/>
        <v>164</v>
      </c>
      <c r="K303" s="6"/>
      <c r="L303" s="6">
        <v>298</v>
      </c>
      <c r="M303" s="17">
        <v>41639</v>
      </c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  <c r="FM303" s="18"/>
      <c r="FN303" s="18"/>
      <c r="FO303" s="18"/>
      <c r="FP303" s="18"/>
      <c r="FQ303" s="18"/>
      <c r="FR303" s="18"/>
      <c r="FS303" s="18"/>
      <c r="FT303" s="18"/>
      <c r="FU303" s="18"/>
      <c r="FV303" s="18"/>
      <c r="FW303" s="18"/>
      <c r="FX303" s="18"/>
      <c r="FY303" s="18"/>
      <c r="FZ303" s="18"/>
      <c r="GA303" s="18"/>
      <c r="GB303" s="18"/>
      <c r="GC303" s="18"/>
      <c r="GD303" s="18"/>
      <c r="GE303" s="18"/>
      <c r="GF303" s="18"/>
      <c r="GG303" s="18"/>
      <c r="GH303" s="18"/>
      <c r="GI303" s="18"/>
      <c r="GJ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  <c r="HY303" s="18"/>
      <c r="HZ303" s="18"/>
      <c r="IA303" s="18"/>
      <c r="IB303" s="18"/>
      <c r="IC303" s="18"/>
      <c r="ID303" s="18"/>
      <c r="IE303" s="18"/>
      <c r="IF303" s="18"/>
      <c r="IG303" s="18"/>
      <c r="IH303" s="18"/>
      <c r="II303" s="18"/>
      <c r="IJ303" s="18"/>
      <c r="IK303" s="18"/>
      <c r="IL303" s="18"/>
      <c r="IM303" s="18"/>
      <c r="IN303" s="18"/>
      <c r="IO303" s="18"/>
      <c r="IP303" s="18"/>
      <c r="IQ303" s="18"/>
      <c r="IR303" s="18"/>
      <c r="IS303" s="18"/>
      <c r="IT303" s="18"/>
      <c r="IU303" s="18"/>
      <c r="IV303" s="18"/>
    </row>
    <row r="304" spans="1:256" ht="12.75" customHeight="1">
      <c r="A304" s="9" t="s">
        <v>989</v>
      </c>
      <c r="B304" s="9" t="s">
        <v>990</v>
      </c>
      <c r="C304" s="9" t="s">
        <v>99</v>
      </c>
      <c r="D304" s="10">
        <v>1970</v>
      </c>
      <c r="E304" s="11" t="s">
        <v>17</v>
      </c>
      <c r="F304" s="11">
        <v>540</v>
      </c>
      <c r="G304" s="11"/>
      <c r="H304" s="6">
        <v>97</v>
      </c>
      <c r="I304" s="6">
        <v>67</v>
      </c>
      <c r="J304" s="15">
        <f t="shared" si="9"/>
        <v>164</v>
      </c>
      <c r="K304" s="42"/>
      <c r="L304" s="6">
        <v>298</v>
      </c>
      <c r="M304" s="81">
        <v>44926</v>
      </c>
      <c r="O304" s="37"/>
      <c r="P304" s="37"/>
      <c r="Q304" s="37"/>
      <c r="R304" s="38"/>
      <c r="S304" s="39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  <c r="FJ304" s="24"/>
      <c r="FK304" s="24"/>
      <c r="FL304" s="24"/>
      <c r="FM304" s="24"/>
      <c r="FN304" s="24"/>
      <c r="FO304" s="24"/>
      <c r="FP304" s="24"/>
      <c r="FQ304" s="24"/>
      <c r="FR304" s="24"/>
      <c r="FS304" s="24"/>
      <c r="FT304" s="24"/>
      <c r="FU304" s="24"/>
      <c r="FV304" s="24"/>
      <c r="FW304" s="24"/>
      <c r="FX304" s="24"/>
      <c r="FY304" s="24"/>
      <c r="FZ304" s="24"/>
      <c r="GA304" s="24"/>
      <c r="GB304" s="24"/>
      <c r="GC304" s="24"/>
      <c r="GD304" s="24"/>
      <c r="GE304" s="24"/>
      <c r="GF304" s="24"/>
      <c r="GG304" s="24"/>
      <c r="GH304" s="24"/>
      <c r="GI304" s="24"/>
      <c r="GJ304" s="24"/>
      <c r="GK304" s="24"/>
      <c r="GL304" s="24"/>
      <c r="GM304" s="24"/>
      <c r="GN304" s="24"/>
      <c r="GO304" s="24"/>
      <c r="GP304" s="24"/>
      <c r="GQ304" s="24"/>
      <c r="GR304" s="24"/>
      <c r="GS304" s="24"/>
      <c r="GT304" s="24"/>
      <c r="GU304" s="24"/>
      <c r="GV304" s="24"/>
      <c r="GW304" s="24"/>
      <c r="GX304" s="24"/>
      <c r="GY304" s="24"/>
      <c r="GZ304" s="24"/>
      <c r="HA304" s="24"/>
      <c r="HB304" s="24"/>
      <c r="HC304" s="24"/>
      <c r="HD304" s="24"/>
      <c r="HE304" s="24"/>
      <c r="HF304" s="24"/>
      <c r="HG304" s="24"/>
      <c r="HH304" s="24"/>
      <c r="HI304" s="24"/>
      <c r="HJ304" s="24"/>
      <c r="HK304" s="24"/>
      <c r="HL304" s="24"/>
      <c r="HM304" s="24"/>
      <c r="HN304" s="24"/>
      <c r="HO304" s="24"/>
      <c r="HP304" s="24"/>
      <c r="HQ304" s="24"/>
      <c r="HR304" s="24"/>
      <c r="HS304" s="24"/>
      <c r="HT304" s="24"/>
      <c r="HU304" s="24"/>
      <c r="HV304" s="24"/>
      <c r="HW304" s="24"/>
      <c r="HX304" s="24"/>
      <c r="HY304" s="24"/>
      <c r="HZ304" s="24"/>
      <c r="IA304" s="24"/>
      <c r="IB304" s="24"/>
      <c r="IC304" s="24"/>
      <c r="ID304" s="24"/>
      <c r="IE304" s="24"/>
      <c r="IF304" s="24"/>
      <c r="IG304" s="24"/>
      <c r="IH304" s="24"/>
      <c r="II304" s="24"/>
      <c r="IJ304" s="24"/>
      <c r="IK304" s="24"/>
      <c r="IL304" s="24"/>
      <c r="IM304" s="24"/>
      <c r="IN304" s="24"/>
      <c r="IO304" s="24"/>
      <c r="IP304" s="24"/>
      <c r="IQ304" s="24"/>
      <c r="IR304" s="24"/>
      <c r="IS304" s="24"/>
      <c r="IT304" s="24"/>
      <c r="IU304" s="24"/>
      <c r="IV304" s="24"/>
    </row>
    <row r="305" spans="1:256" s="18" customFormat="1" ht="12.75" customHeight="1">
      <c r="A305" s="9" t="s">
        <v>1049</v>
      </c>
      <c r="B305" s="34" t="s">
        <v>1050</v>
      </c>
      <c r="C305" s="9" t="s">
        <v>1051</v>
      </c>
      <c r="D305" s="10">
        <v>1969</v>
      </c>
      <c r="E305" s="11" t="s">
        <v>17</v>
      </c>
      <c r="F305" s="11">
        <v>567</v>
      </c>
      <c r="G305" s="11"/>
      <c r="H305" s="6">
        <v>102</v>
      </c>
      <c r="I305" s="6">
        <v>62</v>
      </c>
      <c r="J305" s="15">
        <f t="shared" si="9"/>
        <v>164</v>
      </c>
      <c r="K305" s="6"/>
      <c r="L305" s="6">
        <v>298</v>
      </c>
      <c r="M305" s="81">
        <v>44926</v>
      </c>
      <c r="N305" s="1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</row>
    <row r="306" spans="1:256" ht="12.75" customHeight="1">
      <c r="A306" s="9" t="s">
        <v>697</v>
      </c>
      <c r="B306" s="9" t="s">
        <v>65</v>
      </c>
      <c r="C306" s="9" t="s">
        <v>698</v>
      </c>
      <c r="D306" s="10">
        <v>1962</v>
      </c>
      <c r="E306" s="6" t="s">
        <v>17</v>
      </c>
      <c r="F306" s="11">
        <v>443</v>
      </c>
      <c r="G306" s="11"/>
      <c r="H306" s="6">
        <v>163</v>
      </c>
      <c r="I306" s="6">
        <v>1</v>
      </c>
      <c r="J306" s="15">
        <f t="shared" si="9"/>
        <v>164</v>
      </c>
      <c r="K306" s="33"/>
      <c r="L306" s="6">
        <v>298</v>
      </c>
      <c r="M306" s="81">
        <v>44926</v>
      </c>
      <c r="O306" s="18"/>
      <c r="P306" s="18"/>
      <c r="Q306" s="18"/>
      <c r="R306" s="18"/>
      <c r="S306" s="18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  <c r="FJ306" s="24"/>
      <c r="FK306" s="24"/>
      <c r="FL306" s="24"/>
      <c r="FM306" s="24"/>
      <c r="FN306" s="24"/>
      <c r="FO306" s="24"/>
      <c r="FP306" s="24"/>
      <c r="FQ306" s="24"/>
      <c r="FR306" s="24"/>
      <c r="FS306" s="24"/>
      <c r="FT306" s="24"/>
      <c r="FU306" s="24"/>
      <c r="FV306" s="24"/>
      <c r="FW306" s="24"/>
      <c r="FX306" s="24"/>
      <c r="FY306" s="24"/>
      <c r="FZ306" s="24"/>
      <c r="GA306" s="24"/>
      <c r="GB306" s="24"/>
      <c r="GC306" s="24"/>
      <c r="GD306" s="24"/>
      <c r="GE306" s="24"/>
      <c r="GF306" s="24"/>
      <c r="GG306" s="24"/>
      <c r="GH306" s="24"/>
      <c r="GI306" s="24"/>
      <c r="GJ306" s="24"/>
      <c r="GK306" s="24"/>
      <c r="GL306" s="24"/>
      <c r="GM306" s="24"/>
      <c r="GN306" s="24"/>
      <c r="GO306" s="24"/>
      <c r="GP306" s="24"/>
      <c r="GQ306" s="24"/>
      <c r="GR306" s="24"/>
      <c r="GS306" s="24"/>
      <c r="GT306" s="24"/>
      <c r="GU306" s="24"/>
      <c r="GV306" s="24"/>
      <c r="GW306" s="24"/>
      <c r="GX306" s="24"/>
      <c r="GY306" s="24"/>
      <c r="GZ306" s="24"/>
      <c r="HA306" s="24"/>
      <c r="HB306" s="24"/>
      <c r="HC306" s="24"/>
      <c r="HD306" s="24"/>
      <c r="HE306" s="24"/>
      <c r="HF306" s="24"/>
      <c r="HG306" s="24"/>
      <c r="HH306" s="24"/>
      <c r="HI306" s="24"/>
      <c r="HJ306" s="24"/>
      <c r="HK306" s="24"/>
      <c r="HL306" s="24"/>
      <c r="HM306" s="24"/>
      <c r="HN306" s="24"/>
      <c r="HO306" s="24"/>
      <c r="HP306" s="24"/>
      <c r="HQ306" s="24"/>
      <c r="HR306" s="24"/>
      <c r="HS306" s="24"/>
      <c r="HT306" s="24"/>
      <c r="HU306" s="24"/>
      <c r="HV306" s="24"/>
      <c r="HW306" s="24"/>
      <c r="HX306" s="24"/>
      <c r="HY306" s="24"/>
      <c r="HZ306" s="24"/>
      <c r="IA306" s="24"/>
      <c r="IB306" s="24"/>
      <c r="IC306" s="24"/>
      <c r="ID306" s="24"/>
      <c r="IE306" s="24"/>
      <c r="IF306" s="24"/>
      <c r="IG306" s="24"/>
      <c r="IH306" s="24"/>
      <c r="II306" s="24"/>
      <c r="IJ306" s="24"/>
      <c r="IK306" s="24"/>
      <c r="IL306" s="24"/>
      <c r="IM306" s="24"/>
      <c r="IN306" s="24"/>
      <c r="IO306" s="24"/>
      <c r="IP306" s="24"/>
      <c r="IQ306" s="24"/>
      <c r="IR306" s="24"/>
      <c r="IS306" s="24"/>
      <c r="IT306" s="24"/>
      <c r="IU306" s="24"/>
      <c r="IV306" s="24"/>
    </row>
    <row r="307" spans="1:19" ht="12.75" customHeight="1">
      <c r="A307" s="9" t="s">
        <v>1058</v>
      </c>
      <c r="B307" s="9" t="s">
        <v>739</v>
      </c>
      <c r="C307" s="9" t="s">
        <v>1060</v>
      </c>
      <c r="D307" s="10">
        <v>1972</v>
      </c>
      <c r="E307" s="6" t="s">
        <v>17</v>
      </c>
      <c r="F307" s="11">
        <v>562</v>
      </c>
      <c r="G307" s="11"/>
      <c r="H307" s="6">
        <v>96</v>
      </c>
      <c r="I307" s="6">
        <v>67</v>
      </c>
      <c r="J307" s="15">
        <f t="shared" si="9"/>
        <v>163</v>
      </c>
      <c r="K307" s="33"/>
      <c r="L307" s="6">
        <v>302</v>
      </c>
      <c r="M307" s="81">
        <v>44926</v>
      </c>
      <c r="O307" s="18"/>
      <c r="P307" s="18"/>
      <c r="Q307" s="18"/>
      <c r="R307" s="18"/>
      <c r="S307" s="18"/>
    </row>
    <row r="308" spans="1:256" ht="12.75" customHeight="1">
      <c r="A308" s="9" t="s">
        <v>1045</v>
      </c>
      <c r="B308" s="9" t="s">
        <v>131</v>
      </c>
      <c r="C308" s="9" t="s">
        <v>60</v>
      </c>
      <c r="D308" s="10">
        <v>1965</v>
      </c>
      <c r="E308" s="11" t="s">
        <v>17</v>
      </c>
      <c r="F308" s="11">
        <v>559</v>
      </c>
      <c r="G308" s="11"/>
      <c r="H308" s="6">
        <v>140</v>
      </c>
      <c r="I308" s="6">
        <v>23</v>
      </c>
      <c r="J308" s="15">
        <f t="shared" si="9"/>
        <v>163</v>
      </c>
      <c r="K308" s="33"/>
      <c r="L308" s="6">
        <v>302</v>
      </c>
      <c r="M308" s="81">
        <v>44926</v>
      </c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  <c r="FJ308" s="24"/>
      <c r="FK308" s="24"/>
      <c r="FL308" s="24"/>
      <c r="FM308" s="24"/>
      <c r="FN308" s="24"/>
      <c r="FO308" s="24"/>
      <c r="FP308" s="24"/>
      <c r="FQ308" s="24"/>
      <c r="FR308" s="24"/>
      <c r="FS308" s="24"/>
      <c r="FT308" s="24"/>
      <c r="FU308" s="24"/>
      <c r="FV308" s="24"/>
      <c r="FW308" s="24"/>
      <c r="FX308" s="24"/>
      <c r="FY308" s="24"/>
      <c r="FZ308" s="24"/>
      <c r="GA308" s="24"/>
      <c r="GB308" s="24"/>
      <c r="GC308" s="24"/>
      <c r="GD308" s="24"/>
      <c r="GE308" s="24"/>
      <c r="GF308" s="24"/>
      <c r="GG308" s="24"/>
      <c r="GH308" s="24"/>
      <c r="GI308" s="24"/>
      <c r="GJ308" s="24"/>
      <c r="GK308" s="24"/>
      <c r="GL308" s="24"/>
      <c r="GM308" s="24"/>
      <c r="GN308" s="24"/>
      <c r="GO308" s="24"/>
      <c r="GP308" s="24"/>
      <c r="GQ308" s="24"/>
      <c r="GR308" s="24"/>
      <c r="GS308" s="24"/>
      <c r="GT308" s="24"/>
      <c r="GU308" s="24"/>
      <c r="GV308" s="24"/>
      <c r="GW308" s="24"/>
      <c r="GX308" s="24"/>
      <c r="GY308" s="24"/>
      <c r="GZ308" s="24"/>
      <c r="HA308" s="24"/>
      <c r="HB308" s="24"/>
      <c r="HC308" s="24"/>
      <c r="HD308" s="24"/>
      <c r="HE308" s="24"/>
      <c r="HF308" s="24"/>
      <c r="HG308" s="24"/>
      <c r="HH308" s="24"/>
      <c r="HI308" s="24"/>
      <c r="HJ308" s="24"/>
      <c r="HK308" s="24"/>
      <c r="HL308" s="24"/>
      <c r="HM308" s="24"/>
      <c r="HN308" s="24"/>
      <c r="HO308" s="24"/>
      <c r="HP308" s="24"/>
      <c r="HQ308" s="24"/>
      <c r="HR308" s="24"/>
      <c r="HS308" s="24"/>
      <c r="HT308" s="24"/>
      <c r="HU308" s="24"/>
      <c r="HV308" s="24"/>
      <c r="HW308" s="24"/>
      <c r="HX308" s="24"/>
      <c r="HY308" s="24"/>
      <c r="HZ308" s="24"/>
      <c r="IA308" s="24"/>
      <c r="IB308" s="24"/>
      <c r="IC308" s="24"/>
      <c r="ID308" s="24"/>
      <c r="IE308" s="24"/>
      <c r="IF308" s="24"/>
      <c r="IG308" s="24"/>
      <c r="IH308" s="24"/>
      <c r="II308" s="24"/>
      <c r="IJ308" s="24"/>
      <c r="IK308" s="24"/>
      <c r="IL308" s="24"/>
      <c r="IM308" s="24"/>
      <c r="IN308" s="24"/>
      <c r="IO308" s="24"/>
      <c r="IP308" s="24"/>
      <c r="IQ308" s="24"/>
      <c r="IR308" s="24"/>
      <c r="IS308" s="24"/>
      <c r="IT308" s="24"/>
      <c r="IU308" s="24"/>
      <c r="IV308" s="24"/>
    </row>
    <row r="309" spans="1:19" s="24" customFormat="1" ht="12.75" customHeight="1">
      <c r="A309" s="9" t="s">
        <v>651</v>
      </c>
      <c r="B309" s="9" t="s">
        <v>652</v>
      </c>
      <c r="C309" s="9" t="s">
        <v>653</v>
      </c>
      <c r="D309" s="10">
        <v>1962</v>
      </c>
      <c r="E309" s="6" t="s">
        <v>17</v>
      </c>
      <c r="F309" s="11">
        <v>383</v>
      </c>
      <c r="G309" s="11"/>
      <c r="H309" s="6">
        <v>143</v>
      </c>
      <c r="I309" s="6">
        <v>20</v>
      </c>
      <c r="J309" s="15">
        <f t="shared" si="9"/>
        <v>163</v>
      </c>
      <c r="K309" s="33"/>
      <c r="L309" s="6">
        <v>302</v>
      </c>
      <c r="M309" s="81">
        <v>44926</v>
      </c>
      <c r="N309" s="1"/>
      <c r="O309" s="31"/>
      <c r="P309" s="31"/>
      <c r="Q309" s="31"/>
      <c r="R309" s="31"/>
      <c r="S309" s="31"/>
    </row>
    <row r="310" spans="1:256" s="16" customFormat="1" ht="12.75" customHeight="1">
      <c r="A310" s="9" t="s">
        <v>404</v>
      </c>
      <c r="B310" s="9" t="s">
        <v>405</v>
      </c>
      <c r="C310" s="9" t="s">
        <v>60</v>
      </c>
      <c r="D310" s="10">
        <v>1973</v>
      </c>
      <c r="E310" s="11" t="s">
        <v>17</v>
      </c>
      <c r="F310" s="11">
        <v>467</v>
      </c>
      <c r="G310" s="11"/>
      <c r="H310" s="6">
        <v>150</v>
      </c>
      <c r="I310" s="6">
        <v>12</v>
      </c>
      <c r="J310" s="15">
        <f t="shared" si="9"/>
        <v>162</v>
      </c>
      <c r="K310" s="6"/>
      <c r="L310" s="6">
        <v>305</v>
      </c>
      <c r="M310" s="81">
        <v>44926</v>
      </c>
      <c r="N310" s="1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</row>
    <row r="311" spans="1:256" s="16" customFormat="1" ht="12.75" customHeight="1">
      <c r="A311" s="9" t="s">
        <v>823</v>
      </c>
      <c r="B311" s="9" t="s">
        <v>824</v>
      </c>
      <c r="C311" s="9" t="s">
        <v>60</v>
      </c>
      <c r="D311" s="10">
        <v>1970</v>
      </c>
      <c r="E311" s="6" t="s">
        <v>17</v>
      </c>
      <c r="F311" s="11">
        <v>505</v>
      </c>
      <c r="G311" s="11"/>
      <c r="H311" s="6">
        <v>125</v>
      </c>
      <c r="I311" s="6">
        <v>37</v>
      </c>
      <c r="J311" s="15">
        <f t="shared" si="9"/>
        <v>162</v>
      </c>
      <c r="K311" s="33"/>
      <c r="L311" s="6">
        <v>305</v>
      </c>
      <c r="M311" s="81">
        <v>44926</v>
      </c>
      <c r="N311" s="1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18"/>
      <c r="FP311" s="18"/>
      <c r="FQ311" s="18"/>
      <c r="FR311" s="18"/>
      <c r="FS311" s="18"/>
      <c r="FT311" s="18"/>
      <c r="FU311" s="18"/>
      <c r="FV311" s="18"/>
      <c r="FW311" s="18"/>
      <c r="FX311" s="18"/>
      <c r="FY311" s="18"/>
      <c r="FZ311" s="18"/>
      <c r="GA311" s="18"/>
      <c r="GB311" s="18"/>
      <c r="GC311" s="18"/>
      <c r="GD311" s="18"/>
      <c r="GE311" s="18"/>
      <c r="GF311" s="18"/>
      <c r="GG311" s="18"/>
      <c r="GH311" s="18"/>
      <c r="GI311" s="18"/>
      <c r="GJ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  <c r="IH311" s="18"/>
      <c r="II311" s="18"/>
      <c r="IJ311" s="18"/>
      <c r="IK311" s="18"/>
      <c r="IL311" s="18"/>
      <c r="IM311" s="18"/>
      <c r="IN311" s="18"/>
      <c r="IO311" s="18"/>
      <c r="IP311" s="18"/>
      <c r="IQ311" s="18"/>
      <c r="IR311" s="18"/>
      <c r="IS311" s="18"/>
      <c r="IT311" s="18"/>
      <c r="IU311" s="18"/>
      <c r="IV311" s="18"/>
    </row>
    <row r="312" spans="1:19" s="16" customFormat="1" ht="12.75" customHeight="1">
      <c r="A312" s="9" t="s">
        <v>763</v>
      </c>
      <c r="B312" s="9" t="s">
        <v>764</v>
      </c>
      <c r="C312" s="9" t="s">
        <v>79</v>
      </c>
      <c r="D312" s="10">
        <v>1968</v>
      </c>
      <c r="E312" s="6" t="s">
        <v>17</v>
      </c>
      <c r="F312" s="11">
        <v>397</v>
      </c>
      <c r="G312" s="11"/>
      <c r="H312" s="6">
        <v>158</v>
      </c>
      <c r="I312" s="6">
        <v>3</v>
      </c>
      <c r="J312" s="15">
        <f t="shared" si="9"/>
        <v>161</v>
      </c>
      <c r="K312" s="33"/>
      <c r="L312" s="6">
        <v>307</v>
      </c>
      <c r="M312" s="17">
        <v>43830</v>
      </c>
      <c r="N312" s="1"/>
      <c r="O312" s="32"/>
      <c r="P312" s="32"/>
      <c r="Q312" s="32"/>
      <c r="R312" s="32"/>
      <c r="S312" s="32"/>
    </row>
    <row r="313" spans="1:256" ht="12.75" customHeight="1">
      <c r="A313" s="9" t="s">
        <v>136</v>
      </c>
      <c r="B313" s="9" t="s">
        <v>68</v>
      </c>
      <c r="C313" s="9" t="s">
        <v>137</v>
      </c>
      <c r="D313" s="10">
        <v>1962</v>
      </c>
      <c r="E313" s="6" t="s">
        <v>17</v>
      </c>
      <c r="F313" s="11">
        <v>374</v>
      </c>
      <c r="G313" s="11"/>
      <c r="H313" s="6">
        <v>107</v>
      </c>
      <c r="I313" s="6">
        <v>53</v>
      </c>
      <c r="J313" s="15">
        <f t="shared" si="9"/>
        <v>160</v>
      </c>
      <c r="K313" s="33"/>
      <c r="L313" s="6">
        <v>308</v>
      </c>
      <c r="M313" s="81">
        <v>44926</v>
      </c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  <c r="FJ313" s="24"/>
      <c r="FK313" s="24"/>
      <c r="FL313" s="24"/>
      <c r="FM313" s="24"/>
      <c r="FN313" s="24"/>
      <c r="FO313" s="24"/>
      <c r="FP313" s="24"/>
      <c r="FQ313" s="24"/>
      <c r="FR313" s="24"/>
      <c r="FS313" s="24"/>
      <c r="FT313" s="24"/>
      <c r="FU313" s="24"/>
      <c r="FV313" s="24"/>
      <c r="FW313" s="24"/>
      <c r="FX313" s="24"/>
      <c r="FY313" s="24"/>
      <c r="FZ313" s="24"/>
      <c r="GA313" s="24"/>
      <c r="GB313" s="24"/>
      <c r="GC313" s="24"/>
      <c r="GD313" s="24"/>
      <c r="GE313" s="24"/>
      <c r="GF313" s="24"/>
      <c r="GG313" s="24"/>
      <c r="GH313" s="24"/>
      <c r="GI313" s="24"/>
      <c r="GJ313" s="24"/>
      <c r="GK313" s="24"/>
      <c r="GL313" s="24"/>
      <c r="GM313" s="24"/>
      <c r="GN313" s="24"/>
      <c r="GO313" s="24"/>
      <c r="GP313" s="24"/>
      <c r="GQ313" s="24"/>
      <c r="GR313" s="24"/>
      <c r="GS313" s="24"/>
      <c r="GT313" s="24"/>
      <c r="GU313" s="24"/>
      <c r="GV313" s="24"/>
      <c r="GW313" s="24"/>
      <c r="GX313" s="24"/>
      <c r="GY313" s="24"/>
      <c r="GZ313" s="24"/>
      <c r="HA313" s="24"/>
      <c r="HB313" s="24"/>
      <c r="HC313" s="24"/>
      <c r="HD313" s="24"/>
      <c r="HE313" s="24"/>
      <c r="HF313" s="24"/>
      <c r="HG313" s="24"/>
      <c r="HH313" s="24"/>
      <c r="HI313" s="24"/>
      <c r="HJ313" s="24"/>
      <c r="HK313" s="24"/>
      <c r="HL313" s="24"/>
      <c r="HM313" s="24"/>
      <c r="HN313" s="24"/>
      <c r="HO313" s="24"/>
      <c r="HP313" s="24"/>
      <c r="HQ313" s="24"/>
      <c r="HR313" s="24"/>
      <c r="HS313" s="24"/>
      <c r="HT313" s="24"/>
      <c r="HU313" s="24"/>
      <c r="HV313" s="24"/>
      <c r="HW313" s="24"/>
      <c r="HX313" s="24"/>
      <c r="HY313" s="24"/>
      <c r="HZ313" s="24"/>
      <c r="IA313" s="24"/>
      <c r="IB313" s="24"/>
      <c r="IC313" s="24"/>
      <c r="ID313" s="24"/>
      <c r="IE313" s="24"/>
      <c r="IF313" s="24"/>
      <c r="IG313" s="24"/>
      <c r="IH313" s="24"/>
      <c r="II313" s="24"/>
      <c r="IJ313" s="24"/>
      <c r="IK313" s="24"/>
      <c r="IL313" s="24"/>
      <c r="IM313" s="24"/>
      <c r="IN313" s="24"/>
      <c r="IO313" s="24"/>
      <c r="IP313" s="24"/>
      <c r="IQ313" s="24"/>
      <c r="IR313" s="24"/>
      <c r="IS313" s="24"/>
      <c r="IT313" s="24"/>
      <c r="IU313" s="24"/>
      <c r="IV313" s="24"/>
    </row>
    <row r="314" spans="1:256" s="32" customFormat="1" ht="12.75" customHeight="1">
      <c r="A314" s="9" t="s">
        <v>329</v>
      </c>
      <c r="B314" s="9" t="s">
        <v>71</v>
      </c>
      <c r="C314" s="9" t="s">
        <v>330</v>
      </c>
      <c r="D314" s="10">
        <v>1970</v>
      </c>
      <c r="E314" s="11" t="s">
        <v>17</v>
      </c>
      <c r="F314" s="11">
        <v>492</v>
      </c>
      <c r="G314" s="11"/>
      <c r="H314" s="11">
        <v>86</v>
      </c>
      <c r="I314" s="11">
        <v>74</v>
      </c>
      <c r="J314" s="15">
        <f t="shared" si="9"/>
        <v>160</v>
      </c>
      <c r="K314" s="11"/>
      <c r="L314" s="6">
        <v>308</v>
      </c>
      <c r="M314" s="81">
        <v>44926</v>
      </c>
      <c r="N314" s="1"/>
      <c r="O314" s="4"/>
      <c r="P314" s="4"/>
      <c r="Q314" s="4"/>
      <c r="R314" s="4"/>
      <c r="S314" s="4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  <c r="FP314" s="18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  <c r="IK314" s="18"/>
      <c r="IL314" s="18"/>
      <c r="IM314" s="18"/>
      <c r="IN314" s="18"/>
      <c r="IO314" s="18"/>
      <c r="IP314" s="18"/>
      <c r="IQ314" s="18"/>
      <c r="IR314" s="18"/>
      <c r="IS314" s="18"/>
      <c r="IT314" s="18"/>
      <c r="IU314" s="18"/>
      <c r="IV314" s="18"/>
    </row>
    <row r="315" spans="1:256" s="32" customFormat="1" ht="12.75" customHeight="1">
      <c r="A315" s="9" t="s">
        <v>1006</v>
      </c>
      <c r="B315" s="9" t="s">
        <v>321</v>
      </c>
      <c r="C315" s="9" t="s">
        <v>1007</v>
      </c>
      <c r="D315" s="10">
        <v>1990</v>
      </c>
      <c r="E315" s="11" t="s">
        <v>17</v>
      </c>
      <c r="F315" s="11">
        <v>550</v>
      </c>
      <c r="G315" s="11"/>
      <c r="H315" s="11">
        <v>80</v>
      </c>
      <c r="I315" s="11">
        <v>80</v>
      </c>
      <c r="J315" s="15">
        <f t="shared" si="9"/>
        <v>160</v>
      </c>
      <c r="K315" s="11"/>
      <c r="L315" s="6">
        <v>308</v>
      </c>
      <c r="M315" s="81">
        <v>44926</v>
      </c>
      <c r="N315" s="1"/>
      <c r="O315" s="4"/>
      <c r="P315" s="4"/>
      <c r="Q315" s="4"/>
      <c r="R315" s="4"/>
      <c r="S315" s="4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18"/>
      <c r="FP315" s="18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  <c r="IK315" s="18"/>
      <c r="IL315" s="18"/>
      <c r="IM315" s="18"/>
      <c r="IN315" s="18"/>
      <c r="IO315" s="18"/>
      <c r="IP315" s="18"/>
      <c r="IQ315" s="18"/>
      <c r="IR315" s="18"/>
      <c r="IS315" s="18"/>
      <c r="IT315" s="18"/>
      <c r="IU315" s="18"/>
      <c r="IV315" s="18"/>
    </row>
    <row r="316" spans="1:256" s="24" customFormat="1" ht="12.75" customHeight="1">
      <c r="A316" s="9" t="s">
        <v>385</v>
      </c>
      <c r="B316" s="9" t="s">
        <v>386</v>
      </c>
      <c r="C316" s="9" t="s">
        <v>322</v>
      </c>
      <c r="D316" s="10">
        <v>1960</v>
      </c>
      <c r="E316" s="11" t="s">
        <v>17</v>
      </c>
      <c r="F316" s="11">
        <v>387</v>
      </c>
      <c r="G316" s="11"/>
      <c r="H316" s="6">
        <v>107</v>
      </c>
      <c r="I316" s="6">
        <v>53</v>
      </c>
      <c r="J316" s="15">
        <f t="shared" si="9"/>
        <v>160</v>
      </c>
      <c r="K316" s="6"/>
      <c r="L316" s="6">
        <v>308</v>
      </c>
      <c r="M316" s="81">
        <v>44926</v>
      </c>
      <c r="N316" s="1"/>
      <c r="O316" s="4"/>
      <c r="P316" s="4"/>
      <c r="Q316" s="4"/>
      <c r="R316" s="4"/>
      <c r="S316" s="4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  <c r="IK316" s="18"/>
      <c r="IL316" s="18"/>
      <c r="IM316" s="18"/>
      <c r="IN316" s="18"/>
      <c r="IO316" s="18"/>
      <c r="IP316" s="18"/>
      <c r="IQ316" s="18"/>
      <c r="IR316" s="18"/>
      <c r="IS316" s="18"/>
      <c r="IT316" s="18"/>
      <c r="IU316" s="18"/>
      <c r="IV316" s="18"/>
    </row>
    <row r="317" spans="1:13" ht="12.75" customHeight="1">
      <c r="A317" s="9" t="s">
        <v>1131</v>
      </c>
      <c r="B317" s="34" t="s">
        <v>229</v>
      </c>
      <c r="C317" s="9" t="s">
        <v>230</v>
      </c>
      <c r="D317" s="10">
        <v>1973</v>
      </c>
      <c r="E317" s="11" t="s">
        <v>17</v>
      </c>
      <c r="F317" s="11">
        <v>441</v>
      </c>
      <c r="G317" s="11"/>
      <c r="H317" s="6">
        <v>135</v>
      </c>
      <c r="I317" s="6">
        <v>23</v>
      </c>
      <c r="J317" s="15">
        <f t="shared" si="9"/>
        <v>158</v>
      </c>
      <c r="K317" s="6"/>
      <c r="L317" s="6">
        <v>312</v>
      </c>
      <c r="M317" s="81">
        <v>44926</v>
      </c>
    </row>
    <row r="318" spans="1:256" s="24" customFormat="1" ht="13.5" customHeight="1">
      <c r="A318" s="25" t="s">
        <v>494</v>
      </c>
      <c r="B318" s="35" t="s">
        <v>495</v>
      </c>
      <c r="C318" s="25" t="s">
        <v>496</v>
      </c>
      <c r="D318" s="26">
        <v>1975</v>
      </c>
      <c r="E318" s="26" t="s">
        <v>17</v>
      </c>
      <c r="F318" s="26" t="s">
        <v>962</v>
      </c>
      <c r="G318" s="36"/>
      <c r="H318" s="28">
        <v>82</v>
      </c>
      <c r="I318" s="28">
        <v>74</v>
      </c>
      <c r="J318" s="53">
        <f t="shared" si="9"/>
        <v>156</v>
      </c>
      <c r="K318" s="16"/>
      <c r="L318" s="28">
        <v>313</v>
      </c>
      <c r="M318" s="30">
        <v>43830</v>
      </c>
      <c r="N318" s="1"/>
      <c r="O318" s="4"/>
      <c r="P318" s="4"/>
      <c r="Q318" s="4"/>
      <c r="R318" s="4"/>
      <c r="S318" s="4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  <c r="IL318" s="18"/>
      <c r="IM318" s="18"/>
      <c r="IN318" s="18"/>
      <c r="IO318" s="18"/>
      <c r="IP318" s="18"/>
      <c r="IQ318" s="18"/>
      <c r="IR318" s="18"/>
      <c r="IS318" s="18"/>
      <c r="IT318" s="18"/>
      <c r="IU318" s="18"/>
      <c r="IV318" s="18"/>
    </row>
    <row r="319" spans="1:13" ht="12.75" customHeight="1">
      <c r="A319" s="9" t="s">
        <v>294</v>
      </c>
      <c r="B319" s="9" t="s">
        <v>65</v>
      </c>
      <c r="C319" s="9" t="s">
        <v>295</v>
      </c>
      <c r="D319" s="10">
        <v>1959</v>
      </c>
      <c r="E319" s="11" t="s">
        <v>17</v>
      </c>
      <c r="F319" s="11">
        <v>490</v>
      </c>
      <c r="G319" s="11"/>
      <c r="H319" s="6">
        <v>125</v>
      </c>
      <c r="I319" s="6">
        <v>30</v>
      </c>
      <c r="J319" s="15">
        <f t="shared" si="9"/>
        <v>155</v>
      </c>
      <c r="K319" s="6"/>
      <c r="L319" s="6">
        <v>314</v>
      </c>
      <c r="M319" s="81">
        <v>44926</v>
      </c>
    </row>
    <row r="320" spans="1:14" s="24" customFormat="1" ht="12.75" customHeight="1">
      <c r="A320" s="9" t="s">
        <v>519</v>
      </c>
      <c r="B320" s="9" t="s">
        <v>520</v>
      </c>
      <c r="C320" s="9" t="s">
        <v>521</v>
      </c>
      <c r="D320" s="10">
        <v>1950</v>
      </c>
      <c r="E320" s="11" t="s">
        <v>522</v>
      </c>
      <c r="F320" s="11">
        <v>120</v>
      </c>
      <c r="G320" s="11" t="s">
        <v>32</v>
      </c>
      <c r="H320" s="6">
        <v>155</v>
      </c>
      <c r="I320" s="6">
        <v>0</v>
      </c>
      <c r="J320" s="15">
        <f t="shared" si="9"/>
        <v>155</v>
      </c>
      <c r="K320" s="6"/>
      <c r="L320" s="6">
        <v>314</v>
      </c>
      <c r="M320" s="17">
        <v>43465</v>
      </c>
      <c r="N320" s="1"/>
    </row>
    <row r="321" spans="1:256" s="24" customFormat="1" ht="12.75" customHeight="1">
      <c r="A321" s="9" t="s">
        <v>644</v>
      </c>
      <c r="B321" s="9" t="s">
        <v>484</v>
      </c>
      <c r="C321" s="9" t="s">
        <v>645</v>
      </c>
      <c r="D321" s="10">
        <v>1969</v>
      </c>
      <c r="E321" s="6" t="s">
        <v>17</v>
      </c>
      <c r="F321" s="11">
        <v>406</v>
      </c>
      <c r="G321" s="11"/>
      <c r="H321" s="6">
        <v>134</v>
      </c>
      <c r="I321" s="6">
        <v>21</v>
      </c>
      <c r="J321" s="15">
        <f t="shared" si="9"/>
        <v>155</v>
      </c>
      <c r="K321" s="33"/>
      <c r="L321" s="6">
        <v>314</v>
      </c>
      <c r="M321" s="81">
        <v>44926</v>
      </c>
      <c r="N321" s="1"/>
      <c r="O321" s="4"/>
      <c r="P321" s="4"/>
      <c r="Q321" s="4"/>
      <c r="R321" s="4"/>
      <c r="S321" s="4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  <c r="GT321" s="16"/>
      <c r="GU321" s="16"/>
      <c r="GV321" s="16"/>
      <c r="GW321" s="16"/>
      <c r="GX321" s="16"/>
      <c r="GY321" s="16"/>
      <c r="GZ321" s="16"/>
      <c r="HA321" s="16"/>
      <c r="HB321" s="16"/>
      <c r="HC321" s="16"/>
      <c r="HD321" s="16"/>
      <c r="HE321" s="16"/>
      <c r="HF321" s="16"/>
      <c r="HG321" s="16"/>
      <c r="HH321" s="16"/>
      <c r="HI321" s="16"/>
      <c r="HJ321" s="16"/>
      <c r="HK321" s="16"/>
      <c r="HL321" s="16"/>
      <c r="HM321" s="16"/>
      <c r="HN321" s="16"/>
      <c r="HO321" s="16"/>
      <c r="HP321" s="16"/>
      <c r="HQ321" s="16"/>
      <c r="HR321" s="16"/>
      <c r="HS321" s="16"/>
      <c r="HT321" s="16"/>
      <c r="HU321" s="16"/>
      <c r="HV321" s="16"/>
      <c r="HW321" s="16"/>
      <c r="HX321" s="16"/>
      <c r="HY321" s="16"/>
      <c r="HZ321" s="16"/>
      <c r="IA321" s="16"/>
      <c r="IB321" s="16"/>
      <c r="IC321" s="16"/>
      <c r="ID321" s="16"/>
      <c r="IE321" s="16"/>
      <c r="IF321" s="16"/>
      <c r="IG321" s="16"/>
      <c r="IH321" s="16"/>
      <c r="II321" s="16"/>
      <c r="IJ321" s="16"/>
      <c r="IK321" s="16"/>
      <c r="IL321" s="16"/>
      <c r="IM321" s="16"/>
      <c r="IN321" s="16"/>
      <c r="IO321" s="16"/>
      <c r="IP321" s="16"/>
      <c r="IQ321" s="16"/>
      <c r="IR321" s="16"/>
      <c r="IS321" s="16"/>
      <c r="IT321" s="16"/>
      <c r="IU321" s="16"/>
      <c r="IV321" s="16"/>
    </row>
    <row r="322" spans="1:256" s="24" customFormat="1" ht="12.75" customHeight="1">
      <c r="A322" s="9" t="s">
        <v>303</v>
      </c>
      <c r="B322" s="9" t="s">
        <v>304</v>
      </c>
      <c r="C322" s="9" t="s">
        <v>25</v>
      </c>
      <c r="D322" s="10">
        <v>1971</v>
      </c>
      <c r="E322" s="11" t="s">
        <v>17</v>
      </c>
      <c r="F322" s="11">
        <v>318</v>
      </c>
      <c r="G322" s="11"/>
      <c r="H322" s="6">
        <v>81</v>
      </c>
      <c r="I322" s="6">
        <v>73</v>
      </c>
      <c r="J322" s="15">
        <f t="shared" si="9"/>
        <v>154</v>
      </c>
      <c r="K322" s="6"/>
      <c r="L322" s="6">
        <v>317</v>
      </c>
      <c r="M322" s="17">
        <v>44012</v>
      </c>
      <c r="N322" s="1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</row>
    <row r="323" spans="1:256" s="16" customFormat="1" ht="12.75" customHeight="1">
      <c r="A323" s="9" t="s">
        <v>320</v>
      </c>
      <c r="B323" s="9" t="s">
        <v>321</v>
      </c>
      <c r="C323" s="9" t="s">
        <v>322</v>
      </c>
      <c r="D323" s="10">
        <v>1970</v>
      </c>
      <c r="E323" s="11" t="s">
        <v>17</v>
      </c>
      <c r="F323" s="11">
        <v>524</v>
      </c>
      <c r="G323" s="11"/>
      <c r="H323" s="6">
        <v>132</v>
      </c>
      <c r="I323" s="6">
        <v>22</v>
      </c>
      <c r="J323" s="15">
        <f t="shared" si="9"/>
        <v>154</v>
      </c>
      <c r="K323" s="52"/>
      <c r="L323" s="6">
        <v>317</v>
      </c>
      <c r="M323" s="81">
        <v>44926</v>
      </c>
      <c r="N323" s="1"/>
      <c r="O323" s="4"/>
      <c r="P323" s="4"/>
      <c r="Q323" s="4"/>
      <c r="R323" s="4"/>
      <c r="S323" s="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  <c r="FJ323" s="24"/>
      <c r="FK323" s="24"/>
      <c r="FL323" s="24"/>
      <c r="FM323" s="24"/>
      <c r="FN323" s="24"/>
      <c r="FO323" s="24"/>
      <c r="FP323" s="24"/>
      <c r="FQ323" s="24"/>
      <c r="FR323" s="24"/>
      <c r="FS323" s="24"/>
      <c r="FT323" s="24"/>
      <c r="FU323" s="24"/>
      <c r="FV323" s="24"/>
      <c r="FW323" s="24"/>
      <c r="FX323" s="24"/>
      <c r="FY323" s="24"/>
      <c r="FZ323" s="24"/>
      <c r="GA323" s="24"/>
      <c r="GB323" s="24"/>
      <c r="GC323" s="24"/>
      <c r="GD323" s="24"/>
      <c r="GE323" s="24"/>
      <c r="GF323" s="24"/>
      <c r="GG323" s="24"/>
      <c r="GH323" s="24"/>
      <c r="GI323" s="24"/>
      <c r="GJ323" s="24"/>
      <c r="GK323" s="24"/>
      <c r="GL323" s="24"/>
      <c r="GM323" s="24"/>
      <c r="GN323" s="24"/>
      <c r="GO323" s="24"/>
      <c r="GP323" s="24"/>
      <c r="GQ323" s="24"/>
      <c r="GR323" s="24"/>
      <c r="GS323" s="24"/>
      <c r="GT323" s="24"/>
      <c r="GU323" s="24"/>
      <c r="GV323" s="24"/>
      <c r="GW323" s="24"/>
      <c r="GX323" s="24"/>
      <c r="GY323" s="24"/>
      <c r="GZ323" s="24"/>
      <c r="HA323" s="24"/>
      <c r="HB323" s="24"/>
      <c r="HC323" s="24"/>
      <c r="HD323" s="24"/>
      <c r="HE323" s="24"/>
      <c r="HF323" s="24"/>
      <c r="HG323" s="24"/>
      <c r="HH323" s="24"/>
      <c r="HI323" s="24"/>
      <c r="HJ323" s="24"/>
      <c r="HK323" s="24"/>
      <c r="HL323" s="24"/>
      <c r="HM323" s="24"/>
      <c r="HN323" s="24"/>
      <c r="HO323" s="24"/>
      <c r="HP323" s="24"/>
      <c r="HQ323" s="24"/>
      <c r="HR323" s="24"/>
      <c r="HS323" s="24"/>
      <c r="HT323" s="24"/>
      <c r="HU323" s="24"/>
      <c r="HV323" s="24"/>
      <c r="HW323" s="24"/>
      <c r="HX323" s="24"/>
      <c r="HY323" s="24"/>
      <c r="HZ323" s="24"/>
      <c r="IA323" s="24"/>
      <c r="IB323" s="24"/>
      <c r="IC323" s="24"/>
      <c r="ID323" s="24"/>
      <c r="IE323" s="24"/>
      <c r="IF323" s="24"/>
      <c r="IG323" s="24"/>
      <c r="IH323" s="24"/>
      <c r="II323" s="24"/>
      <c r="IJ323" s="24"/>
      <c r="IK323" s="24"/>
      <c r="IL323" s="24"/>
      <c r="IM323" s="24"/>
      <c r="IN323" s="24"/>
      <c r="IO323" s="24"/>
      <c r="IP323" s="24"/>
      <c r="IQ323" s="24"/>
      <c r="IR323" s="24"/>
      <c r="IS323" s="24"/>
      <c r="IT323" s="24"/>
      <c r="IU323" s="24"/>
      <c r="IV323" s="24"/>
    </row>
    <row r="324" spans="1:256" ht="12.75" customHeight="1">
      <c r="A324" s="9" t="s">
        <v>1017</v>
      </c>
      <c r="B324" s="9" t="s">
        <v>996</v>
      </c>
      <c r="C324" s="9" t="s">
        <v>1018</v>
      </c>
      <c r="D324" s="10">
        <v>1971</v>
      </c>
      <c r="E324" s="6" t="s">
        <v>17</v>
      </c>
      <c r="F324" s="11">
        <v>553</v>
      </c>
      <c r="G324" s="11"/>
      <c r="H324" s="6">
        <v>91</v>
      </c>
      <c r="I324" s="6">
        <v>63</v>
      </c>
      <c r="J324" s="15">
        <f t="shared" si="9"/>
        <v>154</v>
      </c>
      <c r="K324" s="33"/>
      <c r="L324" s="6">
        <v>317</v>
      </c>
      <c r="M324" s="81">
        <v>44926</v>
      </c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  <c r="IK324" s="18"/>
      <c r="IL324" s="18"/>
      <c r="IM324" s="18"/>
      <c r="IN324" s="18"/>
      <c r="IO324" s="18"/>
      <c r="IP324" s="18"/>
      <c r="IQ324" s="18"/>
      <c r="IR324" s="18"/>
      <c r="IS324" s="18"/>
      <c r="IT324" s="18"/>
      <c r="IU324" s="18"/>
      <c r="IV324" s="18"/>
    </row>
    <row r="325" spans="1:256" ht="12.75" customHeight="1">
      <c r="A325" s="5" t="s">
        <v>1013</v>
      </c>
      <c r="B325" s="5" t="s">
        <v>1014</v>
      </c>
      <c r="C325" s="19" t="s">
        <v>312</v>
      </c>
      <c r="D325" s="20">
        <v>1963</v>
      </c>
      <c r="E325" s="11" t="s">
        <v>17</v>
      </c>
      <c r="F325" s="20">
        <v>534</v>
      </c>
      <c r="G325" s="21"/>
      <c r="H325" s="20">
        <v>145</v>
      </c>
      <c r="I325" s="22">
        <v>8</v>
      </c>
      <c r="J325" s="23">
        <f t="shared" si="9"/>
        <v>153</v>
      </c>
      <c r="K325" s="22"/>
      <c r="L325" s="6">
        <v>320</v>
      </c>
      <c r="M325" s="81">
        <v>44926</v>
      </c>
      <c r="O325" s="16"/>
      <c r="P325" s="16"/>
      <c r="Q325" s="16"/>
      <c r="R325" s="16"/>
      <c r="S325" s="16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  <c r="FJ325" s="24"/>
      <c r="FK325" s="24"/>
      <c r="FL325" s="24"/>
      <c r="FM325" s="24"/>
      <c r="FN325" s="24"/>
      <c r="FO325" s="24"/>
      <c r="FP325" s="24"/>
      <c r="FQ325" s="24"/>
      <c r="FR325" s="24"/>
      <c r="FS325" s="24"/>
      <c r="FT325" s="24"/>
      <c r="FU325" s="24"/>
      <c r="FV325" s="24"/>
      <c r="FW325" s="24"/>
      <c r="FX325" s="24"/>
      <c r="FY325" s="24"/>
      <c r="FZ325" s="24"/>
      <c r="GA325" s="24"/>
      <c r="GB325" s="24"/>
      <c r="GC325" s="24"/>
      <c r="GD325" s="24"/>
      <c r="GE325" s="24"/>
      <c r="GF325" s="24"/>
      <c r="GG325" s="24"/>
      <c r="GH325" s="24"/>
      <c r="GI325" s="24"/>
      <c r="GJ325" s="24"/>
      <c r="GK325" s="24"/>
      <c r="GL325" s="24"/>
      <c r="GM325" s="24"/>
      <c r="GN325" s="24"/>
      <c r="GO325" s="24"/>
      <c r="GP325" s="24"/>
      <c r="GQ325" s="24"/>
      <c r="GR325" s="24"/>
      <c r="GS325" s="24"/>
      <c r="GT325" s="24"/>
      <c r="GU325" s="24"/>
      <c r="GV325" s="24"/>
      <c r="GW325" s="24"/>
      <c r="GX325" s="24"/>
      <c r="GY325" s="24"/>
      <c r="GZ325" s="24"/>
      <c r="HA325" s="24"/>
      <c r="HB325" s="24"/>
      <c r="HC325" s="24"/>
      <c r="HD325" s="24"/>
      <c r="HE325" s="24"/>
      <c r="HF325" s="24"/>
      <c r="HG325" s="24"/>
      <c r="HH325" s="24"/>
      <c r="HI325" s="24"/>
      <c r="HJ325" s="24"/>
      <c r="HK325" s="24"/>
      <c r="HL325" s="24"/>
      <c r="HM325" s="24"/>
      <c r="HN325" s="24"/>
      <c r="HO325" s="24"/>
      <c r="HP325" s="24"/>
      <c r="HQ325" s="24"/>
      <c r="HR325" s="24"/>
      <c r="HS325" s="24"/>
      <c r="HT325" s="24"/>
      <c r="HU325" s="24"/>
      <c r="HV325" s="24"/>
      <c r="HW325" s="24"/>
      <c r="HX325" s="24"/>
      <c r="HY325" s="24"/>
      <c r="HZ325" s="24"/>
      <c r="IA325" s="24"/>
      <c r="IB325" s="24"/>
      <c r="IC325" s="24"/>
      <c r="ID325" s="24"/>
      <c r="IE325" s="24"/>
      <c r="IF325" s="24"/>
      <c r="IG325" s="24"/>
      <c r="IH325" s="24"/>
      <c r="II325" s="24"/>
      <c r="IJ325" s="24"/>
      <c r="IK325" s="24"/>
      <c r="IL325" s="24"/>
      <c r="IM325" s="24"/>
      <c r="IN325" s="24"/>
      <c r="IO325" s="24"/>
      <c r="IP325" s="24"/>
      <c r="IQ325" s="24"/>
      <c r="IR325" s="24"/>
      <c r="IS325" s="24"/>
      <c r="IT325" s="24"/>
      <c r="IU325" s="24"/>
      <c r="IV325" s="24"/>
    </row>
    <row r="326" spans="1:19" ht="12.75" customHeight="1">
      <c r="A326" s="56" t="s">
        <v>1083</v>
      </c>
      <c r="B326" s="56" t="s">
        <v>454</v>
      </c>
      <c r="C326" s="56" t="s">
        <v>423</v>
      </c>
      <c r="D326" s="57">
        <v>1966</v>
      </c>
      <c r="E326" s="21" t="s">
        <v>17</v>
      </c>
      <c r="F326" s="21">
        <v>577</v>
      </c>
      <c r="G326" s="58"/>
      <c r="H326" s="22">
        <v>131</v>
      </c>
      <c r="I326" s="22">
        <v>22</v>
      </c>
      <c r="J326" s="23">
        <f t="shared" si="9"/>
        <v>153</v>
      </c>
      <c r="K326" s="58"/>
      <c r="L326" s="6">
        <v>320</v>
      </c>
      <c r="M326" s="91">
        <v>44926</v>
      </c>
      <c r="O326" s="37"/>
      <c r="P326" s="37"/>
      <c r="Q326" s="37"/>
      <c r="R326" s="38"/>
      <c r="S326" s="39"/>
    </row>
    <row r="327" spans="1:256" s="31" customFormat="1" ht="12.75" customHeight="1">
      <c r="A327" s="5" t="s">
        <v>501</v>
      </c>
      <c r="B327" s="5" t="s">
        <v>502</v>
      </c>
      <c r="C327" s="5" t="s">
        <v>60</v>
      </c>
      <c r="D327" s="6">
        <v>1963</v>
      </c>
      <c r="E327" s="11" t="s">
        <v>17</v>
      </c>
      <c r="F327" s="6">
        <v>230</v>
      </c>
      <c r="G327" s="6"/>
      <c r="H327" s="6">
        <v>141</v>
      </c>
      <c r="I327" s="6">
        <v>12</v>
      </c>
      <c r="J327" s="15">
        <f t="shared" si="9"/>
        <v>153</v>
      </c>
      <c r="K327" s="6"/>
      <c r="L327" s="6">
        <v>320</v>
      </c>
      <c r="M327" s="66">
        <v>42185</v>
      </c>
      <c r="N327" s="1"/>
      <c r="O327" s="24"/>
      <c r="P327" s="24"/>
      <c r="Q327" s="24"/>
      <c r="R327" s="24"/>
      <c r="S327" s="2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</row>
    <row r="328" spans="1:256" s="16" customFormat="1" ht="12.75" customHeight="1">
      <c r="A328" s="5" t="s">
        <v>356</v>
      </c>
      <c r="B328" s="5" t="s">
        <v>357</v>
      </c>
      <c r="C328" s="5" t="s">
        <v>358</v>
      </c>
      <c r="D328" s="6">
        <v>1954</v>
      </c>
      <c r="E328" s="11" t="s">
        <v>17</v>
      </c>
      <c r="F328" s="6">
        <v>238</v>
      </c>
      <c r="G328" s="5"/>
      <c r="H328" s="6">
        <v>152</v>
      </c>
      <c r="I328" s="6">
        <v>0</v>
      </c>
      <c r="J328" s="15">
        <f t="shared" si="9"/>
        <v>152</v>
      </c>
      <c r="K328" s="5"/>
      <c r="L328" s="6">
        <v>323</v>
      </c>
      <c r="M328" s="17">
        <v>41863</v>
      </c>
      <c r="N328" s="1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</row>
    <row r="329" spans="1:256" ht="12.75" customHeight="1">
      <c r="A329" s="9" t="s">
        <v>1120</v>
      </c>
      <c r="B329" s="34" t="s">
        <v>608</v>
      </c>
      <c r="C329" s="9" t="s">
        <v>609</v>
      </c>
      <c r="D329" s="10">
        <v>1975</v>
      </c>
      <c r="E329" s="6" t="s">
        <v>17</v>
      </c>
      <c r="F329" s="11">
        <v>495</v>
      </c>
      <c r="G329" s="11"/>
      <c r="H329" s="6">
        <v>63</v>
      </c>
      <c r="I329" s="6">
        <v>89</v>
      </c>
      <c r="J329" s="15">
        <f t="shared" si="9"/>
        <v>152</v>
      </c>
      <c r="K329" s="33"/>
      <c r="L329" s="6">
        <v>323</v>
      </c>
      <c r="M329" s="81">
        <v>44926</v>
      </c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  <c r="FO329" s="18"/>
      <c r="FP329" s="18"/>
      <c r="FQ329" s="18"/>
      <c r="FR329" s="18"/>
      <c r="FS329" s="18"/>
      <c r="FT329" s="18"/>
      <c r="FU329" s="18"/>
      <c r="FV329" s="18"/>
      <c r="FW329" s="18"/>
      <c r="FX329" s="18"/>
      <c r="FY329" s="18"/>
      <c r="FZ329" s="18"/>
      <c r="GA329" s="18"/>
      <c r="GB329" s="18"/>
      <c r="GC329" s="18"/>
      <c r="GD329" s="18"/>
      <c r="GE329" s="18"/>
      <c r="GF329" s="18"/>
      <c r="GG329" s="18"/>
      <c r="GH329" s="18"/>
      <c r="GI329" s="18"/>
      <c r="GJ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  <c r="IH329" s="18"/>
      <c r="II329" s="18"/>
      <c r="IJ329" s="18"/>
      <c r="IK329" s="18"/>
      <c r="IL329" s="18"/>
      <c r="IM329" s="18"/>
      <c r="IN329" s="18"/>
      <c r="IO329" s="18"/>
      <c r="IP329" s="18"/>
      <c r="IQ329" s="18"/>
      <c r="IR329" s="18"/>
      <c r="IS329" s="18"/>
      <c r="IT329" s="18"/>
      <c r="IU329" s="18"/>
      <c r="IV329" s="18"/>
    </row>
    <row r="330" spans="1:256" s="24" customFormat="1" ht="12.75" customHeight="1">
      <c r="A330" s="9" t="s">
        <v>748</v>
      </c>
      <c r="B330" s="9" t="s">
        <v>24</v>
      </c>
      <c r="C330" s="9" t="s">
        <v>750</v>
      </c>
      <c r="D330" s="10">
        <v>1952</v>
      </c>
      <c r="E330" s="6" t="s">
        <v>17</v>
      </c>
      <c r="F330" s="11">
        <v>417</v>
      </c>
      <c r="G330" s="11" t="s">
        <v>32</v>
      </c>
      <c r="H330" s="6">
        <v>140</v>
      </c>
      <c r="I330" s="6">
        <v>12</v>
      </c>
      <c r="J330" s="15">
        <f t="shared" si="9"/>
        <v>152</v>
      </c>
      <c r="K330" s="33"/>
      <c r="L330" s="6">
        <v>323</v>
      </c>
      <c r="M330" s="17">
        <v>44196</v>
      </c>
      <c r="N330" s="1"/>
      <c r="O330" s="18"/>
      <c r="P330" s="18"/>
      <c r="Q330" s="18"/>
      <c r="R330" s="18"/>
      <c r="S330" s="18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</row>
    <row r="331" spans="1:256" s="24" customFormat="1" ht="12.75" customHeight="1">
      <c r="A331" s="9" t="s">
        <v>1103</v>
      </c>
      <c r="B331" s="9" t="s">
        <v>68</v>
      </c>
      <c r="C331" s="9" t="s">
        <v>1104</v>
      </c>
      <c r="D331" s="10">
        <v>1968</v>
      </c>
      <c r="E331" s="6" t="s">
        <v>17</v>
      </c>
      <c r="F331" s="11">
        <v>584</v>
      </c>
      <c r="G331" s="11"/>
      <c r="H331" s="6">
        <v>49</v>
      </c>
      <c r="I331" s="6">
        <v>103</v>
      </c>
      <c r="J331" s="15">
        <f t="shared" si="9"/>
        <v>152</v>
      </c>
      <c r="K331" s="33"/>
      <c r="L331" s="6">
        <v>323</v>
      </c>
      <c r="M331" s="81">
        <v>44926</v>
      </c>
      <c r="N331" s="1"/>
      <c r="O331" s="4"/>
      <c r="P331" s="4"/>
      <c r="Q331" s="4"/>
      <c r="R331" s="4"/>
      <c r="S331" s="4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32"/>
      <c r="EH331" s="32"/>
      <c r="EI331" s="32"/>
      <c r="EJ331" s="32"/>
      <c r="EK331" s="32"/>
      <c r="EL331" s="32"/>
      <c r="EM331" s="32"/>
      <c r="EN331" s="32"/>
      <c r="EO331" s="32"/>
      <c r="EP331" s="32"/>
      <c r="EQ331" s="32"/>
      <c r="ER331" s="32"/>
      <c r="ES331" s="32"/>
      <c r="ET331" s="32"/>
      <c r="EU331" s="32"/>
      <c r="EV331" s="32"/>
      <c r="EW331" s="32"/>
      <c r="EX331" s="32"/>
      <c r="EY331" s="32"/>
      <c r="EZ331" s="32"/>
      <c r="FA331" s="32"/>
      <c r="FB331" s="32"/>
      <c r="FC331" s="32"/>
      <c r="FD331" s="32"/>
      <c r="FE331" s="32"/>
      <c r="FF331" s="32"/>
      <c r="FG331" s="32"/>
      <c r="FH331" s="32"/>
      <c r="FI331" s="32"/>
      <c r="FJ331" s="32"/>
      <c r="FK331" s="32"/>
      <c r="FL331" s="32"/>
      <c r="FM331" s="32"/>
      <c r="FN331" s="32"/>
      <c r="FO331" s="32"/>
      <c r="FP331" s="32"/>
      <c r="FQ331" s="32"/>
      <c r="FR331" s="32"/>
      <c r="FS331" s="32"/>
      <c r="FT331" s="32"/>
      <c r="FU331" s="32"/>
      <c r="FV331" s="32"/>
      <c r="FW331" s="32"/>
      <c r="FX331" s="32"/>
      <c r="FY331" s="32"/>
      <c r="FZ331" s="32"/>
      <c r="GA331" s="32"/>
      <c r="GB331" s="32"/>
      <c r="GC331" s="32"/>
      <c r="GD331" s="32"/>
      <c r="GE331" s="32"/>
      <c r="GF331" s="32"/>
      <c r="GG331" s="32"/>
      <c r="GH331" s="32"/>
      <c r="GI331" s="32"/>
      <c r="GJ331" s="32"/>
      <c r="GK331" s="32"/>
      <c r="GL331" s="32"/>
      <c r="GM331" s="32"/>
      <c r="GN331" s="32"/>
      <c r="GO331" s="32"/>
      <c r="GP331" s="32"/>
      <c r="GQ331" s="32"/>
      <c r="GR331" s="32"/>
      <c r="GS331" s="32"/>
      <c r="GT331" s="32"/>
      <c r="GU331" s="32"/>
      <c r="GV331" s="32"/>
      <c r="GW331" s="32"/>
      <c r="GX331" s="32"/>
      <c r="GY331" s="32"/>
      <c r="GZ331" s="32"/>
      <c r="HA331" s="32"/>
      <c r="HB331" s="32"/>
      <c r="HC331" s="32"/>
      <c r="HD331" s="32"/>
      <c r="HE331" s="32"/>
      <c r="HF331" s="32"/>
      <c r="HG331" s="32"/>
      <c r="HH331" s="32"/>
      <c r="HI331" s="32"/>
      <c r="HJ331" s="32"/>
      <c r="HK331" s="32"/>
      <c r="HL331" s="32"/>
      <c r="HM331" s="32"/>
      <c r="HN331" s="32"/>
      <c r="HO331" s="32"/>
      <c r="HP331" s="32"/>
      <c r="HQ331" s="32"/>
      <c r="HR331" s="32"/>
      <c r="HS331" s="32"/>
      <c r="HT331" s="32"/>
      <c r="HU331" s="32"/>
      <c r="HV331" s="32"/>
      <c r="HW331" s="32"/>
      <c r="HX331" s="32"/>
      <c r="HY331" s="32"/>
      <c r="HZ331" s="32"/>
      <c r="IA331" s="32"/>
      <c r="IB331" s="32"/>
      <c r="IC331" s="32"/>
      <c r="ID331" s="32"/>
      <c r="IE331" s="32"/>
      <c r="IF331" s="32"/>
      <c r="IG331" s="32"/>
      <c r="IH331" s="32"/>
      <c r="II331" s="32"/>
      <c r="IJ331" s="32"/>
      <c r="IK331" s="32"/>
      <c r="IL331" s="32"/>
      <c r="IM331" s="32"/>
      <c r="IN331" s="32"/>
      <c r="IO331" s="32"/>
      <c r="IP331" s="32"/>
      <c r="IQ331" s="32"/>
      <c r="IR331" s="32"/>
      <c r="IS331" s="32"/>
      <c r="IT331" s="32"/>
      <c r="IU331" s="32"/>
      <c r="IV331" s="32"/>
    </row>
    <row r="332" spans="1:256" ht="12.75" customHeight="1">
      <c r="A332" s="9" t="s">
        <v>1015</v>
      </c>
      <c r="B332" s="9" t="s">
        <v>649</v>
      </c>
      <c r="C332" s="9" t="s">
        <v>1016</v>
      </c>
      <c r="D332" s="10">
        <v>1974</v>
      </c>
      <c r="E332" s="6" t="s">
        <v>17</v>
      </c>
      <c r="F332" s="11">
        <v>545</v>
      </c>
      <c r="G332" s="11"/>
      <c r="H332" s="6">
        <v>128</v>
      </c>
      <c r="I332" s="6">
        <v>23</v>
      </c>
      <c r="J332" s="15">
        <f t="shared" si="9"/>
        <v>151</v>
      </c>
      <c r="K332" s="33"/>
      <c r="L332" s="6">
        <v>327</v>
      </c>
      <c r="M332" s="81">
        <v>44926</v>
      </c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  <c r="FJ332" s="24"/>
      <c r="FK332" s="24"/>
      <c r="FL332" s="24"/>
      <c r="FM332" s="24"/>
      <c r="FN332" s="24"/>
      <c r="FO332" s="24"/>
      <c r="FP332" s="24"/>
      <c r="FQ332" s="24"/>
      <c r="FR332" s="24"/>
      <c r="FS332" s="24"/>
      <c r="FT332" s="24"/>
      <c r="FU332" s="24"/>
      <c r="FV332" s="24"/>
      <c r="FW332" s="24"/>
      <c r="FX332" s="24"/>
      <c r="FY332" s="24"/>
      <c r="FZ332" s="24"/>
      <c r="GA332" s="24"/>
      <c r="GB332" s="24"/>
      <c r="GC332" s="24"/>
      <c r="GD332" s="24"/>
      <c r="GE332" s="24"/>
      <c r="GF332" s="24"/>
      <c r="GG332" s="24"/>
      <c r="GH332" s="24"/>
      <c r="GI332" s="24"/>
      <c r="GJ332" s="24"/>
      <c r="GK332" s="24"/>
      <c r="GL332" s="24"/>
      <c r="GM332" s="24"/>
      <c r="GN332" s="24"/>
      <c r="GO332" s="24"/>
      <c r="GP332" s="24"/>
      <c r="GQ332" s="24"/>
      <c r="GR332" s="24"/>
      <c r="GS332" s="24"/>
      <c r="GT332" s="24"/>
      <c r="GU332" s="24"/>
      <c r="GV332" s="24"/>
      <c r="GW332" s="24"/>
      <c r="GX332" s="24"/>
      <c r="GY332" s="24"/>
      <c r="GZ332" s="24"/>
      <c r="HA332" s="24"/>
      <c r="HB332" s="24"/>
      <c r="HC332" s="24"/>
      <c r="HD332" s="24"/>
      <c r="HE332" s="24"/>
      <c r="HF332" s="24"/>
      <c r="HG332" s="24"/>
      <c r="HH332" s="24"/>
      <c r="HI332" s="24"/>
      <c r="HJ332" s="24"/>
      <c r="HK332" s="24"/>
      <c r="HL332" s="24"/>
      <c r="HM332" s="24"/>
      <c r="HN332" s="24"/>
      <c r="HO332" s="24"/>
      <c r="HP332" s="24"/>
      <c r="HQ332" s="24"/>
      <c r="HR332" s="24"/>
      <c r="HS332" s="24"/>
      <c r="HT332" s="24"/>
      <c r="HU332" s="24"/>
      <c r="HV332" s="24"/>
      <c r="HW332" s="24"/>
      <c r="HX332" s="24"/>
      <c r="HY332" s="24"/>
      <c r="HZ332" s="24"/>
      <c r="IA332" s="24"/>
      <c r="IB332" s="24"/>
      <c r="IC332" s="24"/>
      <c r="ID332" s="24"/>
      <c r="IE332" s="24"/>
      <c r="IF332" s="24"/>
      <c r="IG332" s="24"/>
      <c r="IH332" s="24"/>
      <c r="II332" s="24"/>
      <c r="IJ332" s="24"/>
      <c r="IK332" s="24"/>
      <c r="IL332" s="24"/>
      <c r="IM332" s="24"/>
      <c r="IN332" s="24"/>
      <c r="IO332" s="24"/>
      <c r="IP332" s="24"/>
      <c r="IQ332" s="24"/>
      <c r="IR332" s="24"/>
      <c r="IS332" s="24"/>
      <c r="IT332" s="24"/>
      <c r="IU332" s="24"/>
      <c r="IV332" s="24"/>
    </row>
    <row r="333" spans="1:15" ht="12.75" customHeight="1">
      <c r="A333" s="9" t="s">
        <v>676</v>
      </c>
      <c r="B333" s="9" t="s">
        <v>639</v>
      </c>
      <c r="C333" s="9" t="s">
        <v>299</v>
      </c>
      <c r="D333" s="10">
        <v>1961</v>
      </c>
      <c r="E333" s="6" t="s">
        <v>17</v>
      </c>
      <c r="F333" s="11">
        <v>341</v>
      </c>
      <c r="G333" s="11"/>
      <c r="H333" s="6">
        <v>90</v>
      </c>
      <c r="I333" s="6">
        <v>61</v>
      </c>
      <c r="J333" s="15">
        <f t="shared" si="9"/>
        <v>151</v>
      </c>
      <c r="K333" s="33"/>
      <c r="L333" s="6">
        <v>327</v>
      </c>
      <c r="M333" s="81">
        <v>44926</v>
      </c>
      <c r="O333" s="24"/>
    </row>
    <row r="334" spans="1:256" ht="12.75" customHeight="1">
      <c r="A334" s="25" t="s">
        <v>238</v>
      </c>
      <c r="B334" s="25" t="s">
        <v>239</v>
      </c>
      <c r="C334" s="25" t="s">
        <v>240</v>
      </c>
      <c r="D334" s="26">
        <v>1957</v>
      </c>
      <c r="E334" s="26" t="s">
        <v>241</v>
      </c>
      <c r="F334" s="26" t="s">
        <v>242</v>
      </c>
      <c r="G334" s="16"/>
      <c r="H334" s="28">
        <v>115</v>
      </c>
      <c r="I334" s="28">
        <v>35</v>
      </c>
      <c r="J334" s="29">
        <f t="shared" si="9"/>
        <v>150</v>
      </c>
      <c r="K334" s="28"/>
      <c r="L334" s="28">
        <v>329</v>
      </c>
      <c r="M334" s="30">
        <v>42004</v>
      </c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  <c r="FJ334" s="24"/>
      <c r="FK334" s="24"/>
      <c r="FL334" s="24"/>
      <c r="FM334" s="24"/>
      <c r="FN334" s="24"/>
      <c r="FO334" s="24"/>
      <c r="FP334" s="24"/>
      <c r="FQ334" s="24"/>
      <c r="FR334" s="24"/>
      <c r="FS334" s="24"/>
      <c r="FT334" s="24"/>
      <c r="FU334" s="24"/>
      <c r="FV334" s="24"/>
      <c r="FW334" s="24"/>
      <c r="FX334" s="24"/>
      <c r="FY334" s="24"/>
      <c r="FZ334" s="24"/>
      <c r="GA334" s="24"/>
      <c r="GB334" s="24"/>
      <c r="GC334" s="24"/>
      <c r="GD334" s="24"/>
      <c r="GE334" s="24"/>
      <c r="GF334" s="24"/>
      <c r="GG334" s="24"/>
      <c r="GH334" s="24"/>
      <c r="GI334" s="24"/>
      <c r="GJ334" s="24"/>
      <c r="GK334" s="24"/>
      <c r="GL334" s="24"/>
      <c r="GM334" s="24"/>
      <c r="GN334" s="24"/>
      <c r="GO334" s="24"/>
      <c r="GP334" s="24"/>
      <c r="GQ334" s="24"/>
      <c r="GR334" s="24"/>
      <c r="GS334" s="24"/>
      <c r="GT334" s="24"/>
      <c r="GU334" s="24"/>
      <c r="GV334" s="24"/>
      <c r="GW334" s="24"/>
      <c r="GX334" s="24"/>
      <c r="GY334" s="24"/>
      <c r="GZ334" s="24"/>
      <c r="HA334" s="24"/>
      <c r="HB334" s="24"/>
      <c r="HC334" s="24"/>
      <c r="HD334" s="24"/>
      <c r="HE334" s="24"/>
      <c r="HF334" s="24"/>
      <c r="HG334" s="24"/>
      <c r="HH334" s="24"/>
      <c r="HI334" s="24"/>
      <c r="HJ334" s="24"/>
      <c r="HK334" s="24"/>
      <c r="HL334" s="24"/>
      <c r="HM334" s="24"/>
      <c r="HN334" s="24"/>
      <c r="HO334" s="24"/>
      <c r="HP334" s="24"/>
      <c r="HQ334" s="24"/>
      <c r="HR334" s="24"/>
      <c r="HS334" s="24"/>
      <c r="HT334" s="24"/>
      <c r="HU334" s="24"/>
      <c r="HV334" s="24"/>
      <c r="HW334" s="24"/>
      <c r="HX334" s="24"/>
      <c r="HY334" s="24"/>
      <c r="HZ334" s="24"/>
      <c r="IA334" s="24"/>
      <c r="IB334" s="24"/>
      <c r="IC334" s="24"/>
      <c r="ID334" s="24"/>
      <c r="IE334" s="24"/>
      <c r="IF334" s="24"/>
      <c r="IG334" s="24"/>
      <c r="IH334" s="24"/>
      <c r="II334" s="24"/>
      <c r="IJ334" s="24"/>
      <c r="IK334" s="24"/>
      <c r="IL334" s="24"/>
      <c r="IM334" s="24"/>
      <c r="IN334" s="24"/>
      <c r="IO334" s="24"/>
      <c r="IP334" s="24"/>
      <c r="IQ334" s="24"/>
      <c r="IR334" s="24"/>
      <c r="IS334" s="24"/>
      <c r="IT334" s="24"/>
      <c r="IU334" s="24"/>
      <c r="IV334" s="24"/>
    </row>
    <row r="335" spans="1:256" ht="12.75" customHeight="1">
      <c r="A335" s="9" t="s">
        <v>1039</v>
      </c>
      <c r="B335" s="9" t="s">
        <v>1040</v>
      </c>
      <c r="C335" s="9" t="s">
        <v>1038</v>
      </c>
      <c r="D335" s="10">
        <v>1962</v>
      </c>
      <c r="E335" s="6" t="s">
        <v>17</v>
      </c>
      <c r="F335" s="11">
        <v>537</v>
      </c>
      <c r="G335" s="11"/>
      <c r="H335" s="6">
        <v>146</v>
      </c>
      <c r="I335" s="6">
        <v>4</v>
      </c>
      <c r="J335" s="15">
        <f t="shared" si="9"/>
        <v>150</v>
      </c>
      <c r="K335" s="33" t="s">
        <v>1146</v>
      </c>
      <c r="L335" s="6">
        <v>329</v>
      </c>
      <c r="M335" s="81">
        <v>44926</v>
      </c>
      <c r="O335" s="37"/>
      <c r="P335" s="37"/>
      <c r="Q335" s="37"/>
      <c r="R335" s="38"/>
      <c r="S335" s="39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  <c r="HZ335" s="16"/>
      <c r="IA335" s="16"/>
      <c r="IB335" s="16"/>
      <c r="IC335" s="16"/>
      <c r="ID335" s="16"/>
      <c r="IE335" s="16"/>
      <c r="IF335" s="16"/>
      <c r="IG335" s="16"/>
      <c r="IH335" s="16"/>
      <c r="II335" s="16"/>
      <c r="IJ335" s="16"/>
      <c r="IK335" s="16"/>
      <c r="IL335" s="16"/>
      <c r="IM335" s="16"/>
      <c r="IN335" s="16"/>
      <c r="IO335" s="16"/>
      <c r="IP335" s="16"/>
      <c r="IQ335" s="16"/>
      <c r="IR335" s="16"/>
      <c r="IS335" s="16"/>
      <c r="IT335" s="16"/>
      <c r="IU335" s="16"/>
      <c r="IV335" s="16"/>
    </row>
    <row r="336" spans="1:256" s="16" customFormat="1" ht="12.75" customHeight="1">
      <c r="A336" s="9" t="s">
        <v>706</v>
      </c>
      <c r="B336" s="9" t="s">
        <v>707</v>
      </c>
      <c r="C336" s="9" t="s">
        <v>708</v>
      </c>
      <c r="D336" s="10">
        <v>1970</v>
      </c>
      <c r="E336" s="6" t="s">
        <v>17</v>
      </c>
      <c r="F336" s="11">
        <v>293</v>
      </c>
      <c r="G336" s="11"/>
      <c r="H336" s="6">
        <v>112</v>
      </c>
      <c r="I336" s="6">
        <v>38</v>
      </c>
      <c r="J336" s="15">
        <f t="shared" si="9"/>
        <v>150</v>
      </c>
      <c r="K336" s="33"/>
      <c r="L336" s="6">
        <v>329</v>
      </c>
      <c r="M336" s="17">
        <v>44671</v>
      </c>
      <c r="N336" s="1"/>
      <c r="O336" s="4"/>
      <c r="P336" s="4"/>
      <c r="Q336" s="4"/>
      <c r="R336" s="4"/>
      <c r="S336" s="4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  <c r="FM336" s="18"/>
      <c r="FN336" s="18"/>
      <c r="FO336" s="18"/>
      <c r="FP336" s="18"/>
      <c r="FQ336" s="18"/>
      <c r="FR336" s="18"/>
      <c r="FS336" s="18"/>
      <c r="FT336" s="18"/>
      <c r="FU336" s="18"/>
      <c r="FV336" s="18"/>
      <c r="FW336" s="18"/>
      <c r="FX336" s="18"/>
      <c r="FY336" s="18"/>
      <c r="FZ336" s="18"/>
      <c r="GA336" s="18"/>
      <c r="GB336" s="18"/>
      <c r="GC336" s="18"/>
      <c r="GD336" s="18"/>
      <c r="GE336" s="18"/>
      <c r="GF336" s="18"/>
      <c r="GG336" s="18"/>
      <c r="GH336" s="18"/>
      <c r="GI336" s="18"/>
      <c r="GJ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  <c r="IH336" s="18"/>
      <c r="II336" s="18"/>
      <c r="IJ336" s="18"/>
      <c r="IK336" s="18"/>
      <c r="IL336" s="18"/>
      <c r="IM336" s="18"/>
      <c r="IN336" s="18"/>
      <c r="IO336" s="18"/>
      <c r="IP336" s="18"/>
      <c r="IQ336" s="18"/>
      <c r="IR336" s="18"/>
      <c r="IS336" s="18"/>
      <c r="IT336" s="18"/>
      <c r="IU336" s="18"/>
      <c r="IV336" s="18"/>
    </row>
    <row r="337" spans="1:256" ht="12.75" customHeight="1">
      <c r="A337" s="9" t="s">
        <v>1032</v>
      </c>
      <c r="B337" s="9" t="s">
        <v>1033</v>
      </c>
      <c r="C337" s="9" t="s">
        <v>118</v>
      </c>
      <c r="D337" s="10">
        <v>1974</v>
      </c>
      <c r="E337" s="6" t="s">
        <v>17</v>
      </c>
      <c r="F337" s="11">
        <v>558</v>
      </c>
      <c r="G337" s="11"/>
      <c r="H337" s="6">
        <v>131</v>
      </c>
      <c r="I337" s="6">
        <v>19</v>
      </c>
      <c r="J337" s="15">
        <f t="shared" si="9"/>
        <v>150</v>
      </c>
      <c r="K337" s="33"/>
      <c r="L337" s="6">
        <v>329</v>
      </c>
      <c r="M337" s="17">
        <v>44561</v>
      </c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  <c r="EH337" s="32"/>
      <c r="EI337" s="32"/>
      <c r="EJ337" s="32"/>
      <c r="EK337" s="32"/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32"/>
      <c r="EX337" s="32"/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2"/>
      <c r="FK337" s="32"/>
      <c r="FL337" s="32"/>
      <c r="FM337" s="32"/>
      <c r="FN337" s="32"/>
      <c r="FO337" s="32"/>
      <c r="FP337" s="32"/>
      <c r="FQ337" s="32"/>
      <c r="FR337" s="32"/>
      <c r="FS337" s="32"/>
      <c r="FT337" s="32"/>
      <c r="FU337" s="32"/>
      <c r="FV337" s="32"/>
      <c r="FW337" s="32"/>
      <c r="FX337" s="32"/>
      <c r="FY337" s="32"/>
      <c r="FZ337" s="32"/>
      <c r="GA337" s="32"/>
      <c r="GB337" s="32"/>
      <c r="GC337" s="32"/>
      <c r="GD337" s="32"/>
      <c r="GE337" s="32"/>
      <c r="GF337" s="32"/>
      <c r="GG337" s="32"/>
      <c r="GH337" s="32"/>
      <c r="GI337" s="32"/>
      <c r="GJ337" s="32"/>
      <c r="GK337" s="32"/>
      <c r="GL337" s="32"/>
      <c r="GM337" s="32"/>
      <c r="GN337" s="32"/>
      <c r="GO337" s="32"/>
      <c r="GP337" s="32"/>
      <c r="GQ337" s="32"/>
      <c r="GR337" s="32"/>
      <c r="GS337" s="32"/>
      <c r="GT337" s="32"/>
      <c r="GU337" s="32"/>
      <c r="GV337" s="32"/>
      <c r="GW337" s="32"/>
      <c r="GX337" s="32"/>
      <c r="GY337" s="32"/>
      <c r="GZ337" s="32"/>
      <c r="HA337" s="32"/>
      <c r="HB337" s="32"/>
      <c r="HC337" s="32"/>
      <c r="HD337" s="32"/>
      <c r="HE337" s="32"/>
      <c r="HF337" s="32"/>
      <c r="HG337" s="32"/>
      <c r="HH337" s="32"/>
      <c r="HI337" s="32"/>
      <c r="HJ337" s="32"/>
      <c r="HK337" s="32"/>
      <c r="HL337" s="32"/>
      <c r="HM337" s="32"/>
      <c r="HN337" s="32"/>
      <c r="HO337" s="32"/>
      <c r="HP337" s="32"/>
      <c r="HQ337" s="32"/>
      <c r="HR337" s="32"/>
      <c r="HS337" s="32"/>
      <c r="HT337" s="32"/>
      <c r="HU337" s="32"/>
      <c r="HV337" s="32"/>
      <c r="HW337" s="32"/>
      <c r="HX337" s="32"/>
      <c r="HY337" s="32"/>
      <c r="HZ337" s="32"/>
      <c r="IA337" s="32"/>
      <c r="IB337" s="32"/>
      <c r="IC337" s="32"/>
      <c r="ID337" s="32"/>
      <c r="IE337" s="32"/>
      <c r="IF337" s="32"/>
      <c r="IG337" s="32"/>
      <c r="IH337" s="32"/>
      <c r="II337" s="32"/>
      <c r="IJ337" s="32"/>
      <c r="IK337" s="32"/>
      <c r="IL337" s="32"/>
      <c r="IM337" s="32"/>
      <c r="IN337" s="32"/>
      <c r="IO337" s="32"/>
      <c r="IP337" s="32"/>
      <c r="IQ337" s="32"/>
      <c r="IR337" s="32"/>
      <c r="IS337" s="32"/>
      <c r="IT337" s="32"/>
      <c r="IU337" s="32"/>
      <c r="IV337" s="32"/>
    </row>
    <row r="338" spans="1:256" ht="12.75" customHeight="1">
      <c r="A338" s="9" t="s">
        <v>898</v>
      </c>
      <c r="B338" s="9" t="s">
        <v>899</v>
      </c>
      <c r="C338" s="9" t="s">
        <v>900</v>
      </c>
      <c r="D338" s="10">
        <v>1959</v>
      </c>
      <c r="E338" s="6" t="s">
        <v>17</v>
      </c>
      <c r="F338" s="11">
        <v>163</v>
      </c>
      <c r="G338" s="11" t="s">
        <v>32</v>
      </c>
      <c r="H338" s="6">
        <v>104</v>
      </c>
      <c r="I338" s="6">
        <v>45</v>
      </c>
      <c r="J338" s="15">
        <f t="shared" si="9"/>
        <v>149</v>
      </c>
      <c r="K338" s="33"/>
      <c r="L338" s="6">
        <v>333</v>
      </c>
      <c r="M338" s="17">
        <v>42004</v>
      </c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/>
      <c r="FH338" s="18"/>
      <c r="FI338" s="18"/>
      <c r="FJ338" s="18"/>
      <c r="FK338" s="18"/>
      <c r="FL338" s="18"/>
      <c r="FM338" s="18"/>
      <c r="FN338" s="18"/>
      <c r="FO338" s="18"/>
      <c r="FP338" s="18"/>
      <c r="FQ338" s="18"/>
      <c r="FR338" s="18"/>
      <c r="FS338" s="18"/>
      <c r="FT338" s="18"/>
      <c r="FU338" s="18"/>
      <c r="FV338" s="18"/>
      <c r="FW338" s="18"/>
      <c r="FX338" s="18"/>
      <c r="FY338" s="18"/>
      <c r="FZ338" s="18"/>
      <c r="GA338" s="18"/>
      <c r="GB338" s="18"/>
      <c r="GC338" s="18"/>
      <c r="GD338" s="18"/>
      <c r="GE338" s="18"/>
      <c r="GF338" s="18"/>
      <c r="GG338" s="18"/>
      <c r="GH338" s="18"/>
      <c r="GI338" s="18"/>
      <c r="GJ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  <c r="IH338" s="18"/>
      <c r="II338" s="18"/>
      <c r="IJ338" s="18"/>
      <c r="IK338" s="18"/>
      <c r="IL338" s="18"/>
      <c r="IM338" s="18"/>
      <c r="IN338" s="18"/>
      <c r="IO338" s="18"/>
      <c r="IP338" s="18"/>
      <c r="IQ338" s="18"/>
      <c r="IR338" s="18"/>
      <c r="IS338" s="18"/>
      <c r="IT338" s="18"/>
      <c r="IU338" s="18"/>
      <c r="IV338" s="18"/>
    </row>
    <row r="339" spans="1:256" s="31" customFormat="1" ht="12.75" customHeight="1">
      <c r="A339" s="9" t="s">
        <v>337</v>
      </c>
      <c r="B339" s="9" t="s">
        <v>111</v>
      </c>
      <c r="C339" s="9" t="s">
        <v>338</v>
      </c>
      <c r="D339" s="10">
        <v>1961</v>
      </c>
      <c r="E339" s="11" t="s">
        <v>17</v>
      </c>
      <c r="F339" s="11">
        <v>473</v>
      </c>
      <c r="G339" s="11"/>
      <c r="H339" s="6">
        <v>148</v>
      </c>
      <c r="I339" s="6">
        <v>0</v>
      </c>
      <c r="J339" s="15">
        <f t="shared" si="9"/>
        <v>148</v>
      </c>
      <c r="K339" s="42"/>
      <c r="L339" s="6">
        <v>334</v>
      </c>
      <c r="M339" s="81">
        <v>44926</v>
      </c>
      <c r="N339" s="1"/>
      <c r="O339" s="37"/>
      <c r="P339" s="37"/>
      <c r="Q339" s="37"/>
      <c r="R339" s="38"/>
      <c r="S339" s="39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</row>
    <row r="340" spans="1:256" ht="12.75" customHeight="1">
      <c r="A340" s="9" t="s">
        <v>642</v>
      </c>
      <c r="B340" s="9" t="s">
        <v>62</v>
      </c>
      <c r="C340" s="9" t="s">
        <v>643</v>
      </c>
      <c r="D340" s="10">
        <v>1963</v>
      </c>
      <c r="E340" s="6" t="s">
        <v>17</v>
      </c>
      <c r="F340" s="11">
        <v>361</v>
      </c>
      <c r="G340" s="11"/>
      <c r="H340" s="6">
        <v>143</v>
      </c>
      <c r="I340" s="6">
        <v>5</v>
      </c>
      <c r="J340" s="15">
        <f t="shared" si="9"/>
        <v>148</v>
      </c>
      <c r="K340" s="33"/>
      <c r="L340" s="6">
        <v>334</v>
      </c>
      <c r="M340" s="81">
        <v>44926</v>
      </c>
      <c r="N340" s="16"/>
      <c r="O340" s="16"/>
      <c r="P340" s="16"/>
      <c r="Q340" s="16"/>
      <c r="R340" s="16"/>
      <c r="S340" s="16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31"/>
      <c r="FA340" s="31"/>
      <c r="FB340" s="31"/>
      <c r="FC340" s="31"/>
      <c r="FD340" s="31"/>
      <c r="FE340" s="31"/>
      <c r="FF340" s="31"/>
      <c r="FG340" s="31"/>
      <c r="FH340" s="31"/>
      <c r="FI340" s="31"/>
      <c r="FJ340" s="31"/>
      <c r="FK340" s="31"/>
      <c r="FL340" s="31"/>
      <c r="FM340" s="31"/>
      <c r="FN340" s="31"/>
      <c r="FO340" s="31"/>
      <c r="FP340" s="31"/>
      <c r="FQ340" s="31"/>
      <c r="FR340" s="31"/>
      <c r="FS340" s="31"/>
      <c r="FT340" s="31"/>
      <c r="FU340" s="31"/>
      <c r="FV340" s="31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  <c r="HB340" s="31"/>
      <c r="HC340" s="31"/>
      <c r="HD340" s="31"/>
      <c r="HE340" s="31"/>
      <c r="HF340" s="31"/>
      <c r="HG340" s="31"/>
      <c r="HH340" s="31"/>
      <c r="HI340" s="31"/>
      <c r="HJ340" s="31"/>
      <c r="HK340" s="31"/>
      <c r="HL340" s="31"/>
      <c r="HM340" s="31"/>
      <c r="HN340" s="31"/>
      <c r="HO340" s="31"/>
      <c r="HP340" s="31"/>
      <c r="HQ340" s="31"/>
      <c r="HR340" s="31"/>
      <c r="HS340" s="31"/>
      <c r="HT340" s="31"/>
      <c r="HU340" s="31"/>
      <c r="HV340" s="31"/>
      <c r="HW340" s="31"/>
      <c r="HX340" s="31"/>
      <c r="HY340" s="31"/>
      <c r="HZ340" s="31"/>
      <c r="IA340" s="31"/>
      <c r="IB340" s="31"/>
      <c r="IC340" s="31"/>
      <c r="ID340" s="31"/>
      <c r="IE340" s="31"/>
      <c r="IF340" s="31"/>
      <c r="IG340" s="31"/>
      <c r="IH340" s="31"/>
      <c r="II340" s="31"/>
      <c r="IJ340" s="31"/>
      <c r="IK340" s="31"/>
      <c r="IL340" s="31"/>
      <c r="IM340" s="31"/>
      <c r="IN340" s="31"/>
      <c r="IO340" s="31"/>
      <c r="IP340" s="31"/>
      <c r="IQ340" s="31"/>
      <c r="IR340" s="31"/>
      <c r="IS340" s="31"/>
      <c r="IT340" s="31"/>
      <c r="IU340" s="31"/>
      <c r="IV340" s="31"/>
    </row>
    <row r="341" spans="1:256" ht="12.75" customHeight="1">
      <c r="A341" s="9" t="s">
        <v>847</v>
      </c>
      <c r="B341" s="9" t="s">
        <v>848</v>
      </c>
      <c r="C341" s="9" t="s">
        <v>849</v>
      </c>
      <c r="D341" s="10">
        <v>1960</v>
      </c>
      <c r="E341" s="6" t="s">
        <v>17</v>
      </c>
      <c r="F341" s="11">
        <v>421</v>
      </c>
      <c r="G341" s="11"/>
      <c r="H341" s="6">
        <v>90</v>
      </c>
      <c r="I341" s="6">
        <v>58</v>
      </c>
      <c r="J341" s="15">
        <f t="shared" si="9"/>
        <v>148</v>
      </c>
      <c r="K341" s="33"/>
      <c r="L341" s="6">
        <v>334</v>
      </c>
      <c r="M341" s="81">
        <v>44926</v>
      </c>
      <c r="O341" s="24"/>
      <c r="P341" s="24"/>
      <c r="Q341" s="24"/>
      <c r="R341" s="24"/>
      <c r="S341" s="24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  <c r="DX341" s="31"/>
      <c r="DY341" s="31"/>
      <c r="DZ341" s="31"/>
      <c r="EA341" s="31"/>
      <c r="EB341" s="31"/>
      <c r="EC341" s="31"/>
      <c r="ED341" s="31"/>
      <c r="EE341" s="31"/>
      <c r="EF341" s="31"/>
      <c r="EG341" s="31"/>
      <c r="EH341" s="31"/>
      <c r="EI341" s="31"/>
      <c r="EJ341" s="31"/>
      <c r="EK341" s="31"/>
      <c r="EL341" s="31"/>
      <c r="EM341" s="31"/>
      <c r="EN341" s="31"/>
      <c r="EO341" s="31"/>
      <c r="EP341" s="31"/>
      <c r="EQ341" s="31"/>
      <c r="ER341" s="31"/>
      <c r="ES341" s="31"/>
      <c r="ET341" s="31"/>
      <c r="EU341" s="31"/>
      <c r="EV341" s="31"/>
      <c r="EW341" s="31"/>
      <c r="EX341" s="31"/>
      <c r="EY341" s="31"/>
      <c r="EZ341" s="31"/>
      <c r="FA341" s="31"/>
      <c r="FB341" s="31"/>
      <c r="FC341" s="31"/>
      <c r="FD341" s="31"/>
      <c r="FE341" s="31"/>
      <c r="FF341" s="31"/>
      <c r="FG341" s="31"/>
      <c r="FH341" s="31"/>
      <c r="FI341" s="31"/>
      <c r="FJ341" s="31"/>
      <c r="FK341" s="31"/>
      <c r="FL341" s="31"/>
      <c r="FM341" s="31"/>
      <c r="FN341" s="31"/>
      <c r="FO341" s="31"/>
      <c r="FP341" s="31"/>
      <c r="FQ341" s="31"/>
      <c r="FR341" s="31"/>
      <c r="FS341" s="31"/>
      <c r="FT341" s="31"/>
      <c r="FU341" s="31"/>
      <c r="FV341" s="31"/>
      <c r="FW341" s="31"/>
      <c r="FX341" s="31"/>
      <c r="FY341" s="31"/>
      <c r="FZ341" s="31"/>
      <c r="GA341" s="31"/>
      <c r="GB341" s="31"/>
      <c r="GC341" s="31"/>
      <c r="GD341" s="31"/>
      <c r="GE341" s="31"/>
      <c r="GF341" s="31"/>
      <c r="GG341" s="31"/>
      <c r="GH341" s="31"/>
      <c r="GI341" s="31"/>
      <c r="GJ341" s="31"/>
      <c r="GK341" s="31"/>
      <c r="GL341" s="31"/>
      <c r="GM341" s="31"/>
      <c r="GN341" s="31"/>
      <c r="GO341" s="31"/>
      <c r="GP341" s="31"/>
      <c r="GQ341" s="31"/>
      <c r="GR341" s="31"/>
      <c r="GS341" s="31"/>
      <c r="GT341" s="31"/>
      <c r="GU341" s="31"/>
      <c r="GV341" s="31"/>
      <c r="GW341" s="31"/>
      <c r="GX341" s="31"/>
      <c r="GY341" s="31"/>
      <c r="GZ341" s="31"/>
      <c r="HA341" s="31"/>
      <c r="HB341" s="31"/>
      <c r="HC341" s="31"/>
      <c r="HD341" s="31"/>
      <c r="HE341" s="31"/>
      <c r="HF341" s="31"/>
      <c r="HG341" s="31"/>
      <c r="HH341" s="31"/>
      <c r="HI341" s="31"/>
      <c r="HJ341" s="31"/>
      <c r="HK341" s="31"/>
      <c r="HL341" s="31"/>
      <c r="HM341" s="31"/>
      <c r="HN341" s="31"/>
      <c r="HO341" s="31"/>
      <c r="HP341" s="31"/>
      <c r="HQ341" s="31"/>
      <c r="HR341" s="31"/>
      <c r="HS341" s="31"/>
      <c r="HT341" s="31"/>
      <c r="HU341" s="31"/>
      <c r="HV341" s="31"/>
      <c r="HW341" s="31"/>
      <c r="HX341" s="31"/>
      <c r="HY341" s="31"/>
      <c r="HZ341" s="31"/>
      <c r="IA341" s="31"/>
      <c r="IB341" s="31"/>
      <c r="IC341" s="31"/>
      <c r="ID341" s="31"/>
      <c r="IE341" s="31"/>
      <c r="IF341" s="31"/>
      <c r="IG341" s="31"/>
      <c r="IH341" s="31"/>
      <c r="II341" s="31"/>
      <c r="IJ341" s="31"/>
      <c r="IK341" s="31"/>
      <c r="IL341" s="31"/>
      <c r="IM341" s="31"/>
      <c r="IN341" s="31"/>
      <c r="IO341" s="31"/>
      <c r="IP341" s="31"/>
      <c r="IQ341" s="31"/>
      <c r="IR341" s="31"/>
      <c r="IS341" s="31"/>
      <c r="IT341" s="31"/>
      <c r="IU341" s="31"/>
      <c r="IV341" s="31"/>
    </row>
    <row r="342" spans="1:15" ht="12.75" customHeight="1">
      <c r="A342" s="9" t="s">
        <v>466</v>
      </c>
      <c r="B342" s="9" t="s">
        <v>467</v>
      </c>
      <c r="C342" s="9" t="s">
        <v>468</v>
      </c>
      <c r="D342" s="10">
        <v>1972</v>
      </c>
      <c r="E342" s="11" t="s">
        <v>17</v>
      </c>
      <c r="F342" s="11">
        <v>496</v>
      </c>
      <c r="G342" s="11"/>
      <c r="H342" s="6">
        <v>106</v>
      </c>
      <c r="I342" s="6">
        <v>41</v>
      </c>
      <c r="J342" s="15">
        <f t="shared" si="9"/>
        <v>147</v>
      </c>
      <c r="K342" s="6"/>
      <c r="L342" s="6">
        <v>337</v>
      </c>
      <c r="M342" s="81">
        <v>44926</v>
      </c>
      <c r="O342" s="24"/>
    </row>
    <row r="343" spans="1:256" s="24" customFormat="1" ht="12.75" customHeight="1">
      <c r="A343" s="9" t="s">
        <v>532</v>
      </c>
      <c r="B343" s="9" t="s">
        <v>533</v>
      </c>
      <c r="C343" s="9" t="s">
        <v>534</v>
      </c>
      <c r="D343" s="10">
        <v>1967</v>
      </c>
      <c r="E343" s="11" t="s">
        <v>17</v>
      </c>
      <c r="F343" s="11">
        <v>386</v>
      </c>
      <c r="G343" s="11" t="s">
        <v>32</v>
      </c>
      <c r="H343" s="6">
        <v>102</v>
      </c>
      <c r="I343" s="6">
        <v>44</v>
      </c>
      <c r="J343" s="15">
        <f t="shared" si="9"/>
        <v>146</v>
      </c>
      <c r="K343" s="6"/>
      <c r="L343" s="6">
        <v>338</v>
      </c>
      <c r="M343" s="17">
        <v>44012</v>
      </c>
      <c r="N343" s="1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</row>
    <row r="344" spans="1:256" s="45" customFormat="1" ht="12.75" customHeight="1">
      <c r="A344" s="25" t="s">
        <v>808</v>
      </c>
      <c r="B344" s="25" t="s">
        <v>809</v>
      </c>
      <c r="C344" s="25" t="s">
        <v>60</v>
      </c>
      <c r="D344" s="26">
        <v>1954</v>
      </c>
      <c r="E344" s="26" t="s">
        <v>17</v>
      </c>
      <c r="F344" s="26" t="s">
        <v>810</v>
      </c>
      <c r="G344" s="36"/>
      <c r="H344" s="28">
        <v>138</v>
      </c>
      <c r="I344" s="28">
        <v>8</v>
      </c>
      <c r="J344" s="53">
        <f t="shared" si="9"/>
        <v>146</v>
      </c>
      <c r="K344" s="16"/>
      <c r="L344" s="28">
        <v>338</v>
      </c>
      <c r="M344" s="30">
        <v>43100</v>
      </c>
      <c r="N344" s="1"/>
      <c r="O344" s="16"/>
      <c r="P344" s="16"/>
      <c r="Q344" s="16"/>
      <c r="R344" s="16"/>
      <c r="S344" s="16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</row>
    <row r="345" spans="1:13" ht="12.75" customHeight="1">
      <c r="A345" s="9" t="s">
        <v>375</v>
      </c>
      <c r="B345" s="9" t="s">
        <v>377</v>
      </c>
      <c r="C345" s="9" t="s">
        <v>378</v>
      </c>
      <c r="D345" s="10">
        <v>1967</v>
      </c>
      <c r="E345" s="11" t="s">
        <v>17</v>
      </c>
      <c r="F345" s="11">
        <v>456</v>
      </c>
      <c r="G345" s="11"/>
      <c r="H345" s="6">
        <v>64</v>
      </c>
      <c r="I345" s="6">
        <v>81</v>
      </c>
      <c r="J345" s="15">
        <f t="shared" si="9"/>
        <v>145</v>
      </c>
      <c r="K345" s="6"/>
      <c r="L345" s="6">
        <v>340</v>
      </c>
      <c r="M345" s="81">
        <v>44926</v>
      </c>
    </row>
    <row r="346" spans="1:13" ht="12.75" customHeight="1">
      <c r="A346" s="9" t="s">
        <v>1081</v>
      </c>
      <c r="B346" s="9" t="s">
        <v>53</v>
      </c>
      <c r="C346" s="1" t="s">
        <v>1012</v>
      </c>
      <c r="D346" s="11">
        <v>1969</v>
      </c>
      <c r="E346" s="11" t="s">
        <v>17</v>
      </c>
      <c r="F346" s="11">
        <v>582</v>
      </c>
      <c r="G346" s="24"/>
      <c r="H346" s="6">
        <v>101</v>
      </c>
      <c r="I346" s="6">
        <v>43</v>
      </c>
      <c r="J346" s="15">
        <f t="shared" si="9"/>
        <v>144</v>
      </c>
      <c r="K346" s="6"/>
      <c r="L346" s="6">
        <v>341</v>
      </c>
      <c r="M346" s="81">
        <v>44926</v>
      </c>
    </row>
    <row r="347" spans="1:256" s="24" customFormat="1" ht="12.75" customHeight="1">
      <c r="A347" s="46" t="s">
        <v>544</v>
      </c>
      <c r="B347" s="67" t="s">
        <v>545</v>
      </c>
      <c r="C347" s="46" t="s">
        <v>149</v>
      </c>
      <c r="D347" s="47">
        <v>1962</v>
      </c>
      <c r="E347" s="48" t="s">
        <v>17</v>
      </c>
      <c r="F347" s="48">
        <v>210</v>
      </c>
      <c r="G347" s="48"/>
      <c r="H347" s="49">
        <v>61</v>
      </c>
      <c r="I347" s="49">
        <v>83</v>
      </c>
      <c r="J347" s="50">
        <f t="shared" si="9"/>
        <v>144</v>
      </c>
      <c r="K347" s="49"/>
      <c r="L347" s="49">
        <v>341</v>
      </c>
      <c r="M347" s="51" t="s">
        <v>546</v>
      </c>
      <c r="N347" s="1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</row>
    <row r="348" spans="1:256" ht="12.75" customHeight="1">
      <c r="A348" s="9" t="s">
        <v>344</v>
      </c>
      <c r="B348" s="34" t="s">
        <v>120</v>
      </c>
      <c r="C348" s="9" t="s">
        <v>1080</v>
      </c>
      <c r="D348" s="10">
        <v>1969</v>
      </c>
      <c r="E348" s="6" t="s">
        <v>17</v>
      </c>
      <c r="F348" s="11">
        <v>537</v>
      </c>
      <c r="G348" s="11"/>
      <c r="H348" s="6">
        <v>42</v>
      </c>
      <c r="I348" s="6">
        <v>101</v>
      </c>
      <c r="J348" s="15">
        <f t="shared" si="9"/>
        <v>143</v>
      </c>
      <c r="K348" s="33"/>
      <c r="L348" s="6">
        <v>343</v>
      </c>
      <c r="M348" s="81">
        <v>44926</v>
      </c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/>
      <c r="FI348" s="18"/>
      <c r="FJ348" s="18"/>
      <c r="FK348" s="18"/>
      <c r="FL348" s="18"/>
      <c r="FM348" s="18"/>
      <c r="FN348" s="18"/>
      <c r="FO348" s="18"/>
      <c r="FP348" s="18"/>
      <c r="FQ348" s="18"/>
      <c r="FR348" s="18"/>
      <c r="FS348" s="18"/>
      <c r="FT348" s="18"/>
      <c r="FU348" s="18"/>
      <c r="FV348" s="18"/>
      <c r="FW348" s="18"/>
      <c r="FX348" s="18"/>
      <c r="FY348" s="18"/>
      <c r="FZ348" s="18"/>
      <c r="GA348" s="18"/>
      <c r="GB348" s="18"/>
      <c r="GC348" s="18"/>
      <c r="GD348" s="18"/>
      <c r="GE348" s="18"/>
      <c r="GF348" s="18"/>
      <c r="GG348" s="18"/>
      <c r="GH348" s="18"/>
      <c r="GI348" s="18"/>
      <c r="GJ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  <c r="IH348" s="18"/>
      <c r="II348" s="18"/>
      <c r="IJ348" s="18"/>
      <c r="IK348" s="18"/>
      <c r="IL348" s="18"/>
      <c r="IM348" s="18"/>
      <c r="IN348" s="18"/>
      <c r="IO348" s="18"/>
      <c r="IP348" s="18"/>
      <c r="IQ348" s="18"/>
      <c r="IR348" s="18"/>
      <c r="IS348" s="18"/>
      <c r="IT348" s="18"/>
      <c r="IU348" s="18"/>
      <c r="IV348" s="18"/>
    </row>
    <row r="349" spans="1:13" ht="12.75" customHeight="1">
      <c r="A349" s="9" t="s">
        <v>249</v>
      </c>
      <c r="B349" s="9" t="s">
        <v>104</v>
      </c>
      <c r="C349" s="9" t="s">
        <v>250</v>
      </c>
      <c r="D349" s="10">
        <v>1950</v>
      </c>
      <c r="E349" s="11" t="s">
        <v>17</v>
      </c>
      <c r="F349" s="11">
        <v>92</v>
      </c>
      <c r="G349" s="11"/>
      <c r="H349" s="6">
        <v>80</v>
      </c>
      <c r="I349" s="6">
        <v>62</v>
      </c>
      <c r="J349" s="15">
        <f t="shared" si="9"/>
        <v>142</v>
      </c>
      <c r="K349" s="6"/>
      <c r="L349" s="6">
        <v>344</v>
      </c>
      <c r="M349" s="17">
        <v>37986</v>
      </c>
    </row>
    <row r="350" spans="1:256" ht="12.75" customHeight="1">
      <c r="A350" s="9" t="s">
        <v>969</v>
      </c>
      <c r="B350" s="9" t="s">
        <v>1064</v>
      </c>
      <c r="C350" s="9" t="s">
        <v>971</v>
      </c>
      <c r="D350" s="10">
        <v>1965</v>
      </c>
      <c r="E350" s="11" t="s">
        <v>17</v>
      </c>
      <c r="F350" s="11">
        <v>571</v>
      </c>
      <c r="G350" s="11"/>
      <c r="H350" s="6">
        <v>72</v>
      </c>
      <c r="I350" s="6">
        <v>69</v>
      </c>
      <c r="J350" s="15">
        <f aca="true" t="shared" si="10" ref="J350:J413">H350+I350</f>
        <v>141</v>
      </c>
      <c r="K350" s="6"/>
      <c r="L350" s="6">
        <v>345</v>
      </c>
      <c r="M350" s="81">
        <v>44926</v>
      </c>
      <c r="O350" s="18"/>
      <c r="P350" s="18"/>
      <c r="Q350" s="18"/>
      <c r="R350" s="18"/>
      <c r="S350" s="18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  <c r="FJ350" s="24"/>
      <c r="FK350" s="24"/>
      <c r="FL350" s="24"/>
      <c r="FM350" s="24"/>
      <c r="FN350" s="24"/>
      <c r="FO350" s="24"/>
      <c r="FP350" s="24"/>
      <c r="FQ350" s="24"/>
      <c r="FR350" s="24"/>
      <c r="FS350" s="24"/>
      <c r="FT350" s="24"/>
      <c r="FU350" s="24"/>
      <c r="FV350" s="24"/>
      <c r="FW350" s="24"/>
      <c r="FX350" s="24"/>
      <c r="FY350" s="24"/>
      <c r="FZ350" s="24"/>
      <c r="GA350" s="24"/>
      <c r="GB350" s="24"/>
      <c r="GC350" s="24"/>
      <c r="GD350" s="24"/>
      <c r="GE350" s="24"/>
      <c r="GF350" s="24"/>
      <c r="GG350" s="24"/>
      <c r="GH350" s="24"/>
      <c r="GI350" s="24"/>
      <c r="GJ350" s="24"/>
      <c r="GK350" s="24"/>
      <c r="GL350" s="24"/>
      <c r="GM350" s="24"/>
      <c r="GN350" s="24"/>
      <c r="GO350" s="24"/>
      <c r="GP350" s="24"/>
      <c r="GQ350" s="24"/>
      <c r="GR350" s="24"/>
      <c r="GS350" s="24"/>
      <c r="GT350" s="24"/>
      <c r="GU350" s="24"/>
      <c r="GV350" s="24"/>
      <c r="GW350" s="24"/>
      <c r="GX350" s="24"/>
      <c r="GY350" s="24"/>
      <c r="GZ350" s="24"/>
      <c r="HA350" s="24"/>
      <c r="HB350" s="24"/>
      <c r="HC350" s="24"/>
      <c r="HD350" s="24"/>
      <c r="HE350" s="24"/>
      <c r="HF350" s="24"/>
      <c r="HG350" s="24"/>
      <c r="HH350" s="24"/>
      <c r="HI350" s="24"/>
      <c r="HJ350" s="24"/>
      <c r="HK350" s="24"/>
      <c r="HL350" s="24"/>
      <c r="HM350" s="24"/>
      <c r="HN350" s="24"/>
      <c r="HO350" s="24"/>
      <c r="HP350" s="24"/>
      <c r="HQ350" s="24"/>
      <c r="HR350" s="24"/>
      <c r="HS350" s="24"/>
      <c r="HT350" s="24"/>
      <c r="HU350" s="24"/>
      <c r="HV350" s="24"/>
      <c r="HW350" s="24"/>
      <c r="HX350" s="24"/>
      <c r="HY350" s="24"/>
      <c r="HZ350" s="24"/>
      <c r="IA350" s="24"/>
      <c r="IB350" s="24"/>
      <c r="IC350" s="24"/>
      <c r="ID350" s="24"/>
      <c r="IE350" s="24"/>
      <c r="IF350" s="24"/>
      <c r="IG350" s="24"/>
      <c r="IH350" s="24"/>
      <c r="II350" s="24"/>
      <c r="IJ350" s="24"/>
      <c r="IK350" s="24"/>
      <c r="IL350" s="24"/>
      <c r="IM350" s="24"/>
      <c r="IN350" s="24"/>
      <c r="IO350" s="24"/>
      <c r="IP350" s="24"/>
      <c r="IQ350" s="24"/>
      <c r="IR350" s="24"/>
      <c r="IS350" s="24"/>
      <c r="IT350" s="24"/>
      <c r="IU350" s="24"/>
      <c r="IV350" s="24"/>
    </row>
    <row r="351" spans="1:19" ht="12.75" customHeight="1">
      <c r="A351" s="25" t="s">
        <v>327</v>
      </c>
      <c r="B351" s="25" t="s">
        <v>328</v>
      </c>
      <c r="C351" s="25" t="s">
        <v>149</v>
      </c>
      <c r="D351" s="26">
        <v>1970</v>
      </c>
      <c r="E351" s="26" t="s">
        <v>17</v>
      </c>
      <c r="F351" s="26" t="s">
        <v>1123</v>
      </c>
      <c r="G351" s="16"/>
      <c r="H351" s="28">
        <f>29+21+10</f>
        <v>60</v>
      </c>
      <c r="I351" s="28">
        <f>72+2+7</f>
        <v>81</v>
      </c>
      <c r="J351" s="29">
        <f t="shared" si="10"/>
        <v>141</v>
      </c>
      <c r="K351" s="28"/>
      <c r="L351" s="28">
        <v>345</v>
      </c>
      <c r="M351" s="30">
        <v>41090</v>
      </c>
      <c r="O351" s="31"/>
      <c r="P351" s="31"/>
      <c r="Q351" s="31"/>
      <c r="R351" s="31"/>
      <c r="S351" s="31"/>
    </row>
    <row r="352" spans="1:256" s="24" customFormat="1" ht="12.75" customHeight="1">
      <c r="A352" s="9" t="s">
        <v>228</v>
      </c>
      <c r="B352" s="9" t="s">
        <v>27</v>
      </c>
      <c r="C352" s="9" t="s">
        <v>231</v>
      </c>
      <c r="D352" s="10">
        <v>1946</v>
      </c>
      <c r="E352" s="11" t="s">
        <v>17</v>
      </c>
      <c r="F352" s="11">
        <v>463</v>
      </c>
      <c r="G352" s="11"/>
      <c r="H352" s="6">
        <v>124</v>
      </c>
      <c r="I352" s="6">
        <v>16</v>
      </c>
      <c r="J352" s="15">
        <f t="shared" si="10"/>
        <v>140</v>
      </c>
      <c r="K352" s="6"/>
      <c r="L352" s="6">
        <v>347</v>
      </c>
      <c r="M352" s="81">
        <v>44926</v>
      </c>
      <c r="N352" s="1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</row>
    <row r="353" spans="1:256" s="24" customFormat="1" ht="12.75" customHeight="1">
      <c r="A353" s="9" t="s">
        <v>912</v>
      </c>
      <c r="B353" s="9" t="s">
        <v>350</v>
      </c>
      <c r="C353" s="9" t="s">
        <v>1019</v>
      </c>
      <c r="D353" s="10">
        <v>1982</v>
      </c>
      <c r="E353" s="6" t="s">
        <v>17</v>
      </c>
      <c r="F353" s="11">
        <v>278</v>
      </c>
      <c r="G353" s="11"/>
      <c r="H353" s="6">
        <v>119</v>
      </c>
      <c r="I353" s="6">
        <v>21</v>
      </c>
      <c r="J353" s="15">
        <f t="shared" si="10"/>
        <v>140</v>
      </c>
      <c r="K353" s="33"/>
      <c r="L353" s="6">
        <v>347</v>
      </c>
      <c r="M353" s="17">
        <v>43100</v>
      </c>
      <c r="N353" s="1"/>
      <c r="O353" s="4"/>
      <c r="P353" s="4"/>
      <c r="Q353" s="4"/>
      <c r="R353" s="4"/>
      <c r="S353" s="4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  <c r="DS353" s="31"/>
      <c r="DT353" s="31"/>
      <c r="DU353" s="31"/>
      <c r="DV353" s="31"/>
      <c r="DW353" s="31"/>
      <c r="DX353" s="31"/>
      <c r="DY353" s="31"/>
      <c r="DZ353" s="31"/>
      <c r="EA353" s="31"/>
      <c r="EB353" s="31"/>
      <c r="EC353" s="31"/>
      <c r="ED353" s="31"/>
      <c r="EE353" s="31"/>
      <c r="EF353" s="31"/>
      <c r="EG353" s="31"/>
      <c r="EH353" s="31"/>
      <c r="EI353" s="31"/>
      <c r="EJ353" s="31"/>
      <c r="EK353" s="31"/>
      <c r="EL353" s="31"/>
      <c r="EM353" s="31"/>
      <c r="EN353" s="31"/>
      <c r="EO353" s="31"/>
      <c r="EP353" s="31"/>
      <c r="EQ353" s="31"/>
      <c r="ER353" s="31"/>
      <c r="ES353" s="31"/>
      <c r="ET353" s="31"/>
      <c r="EU353" s="31"/>
      <c r="EV353" s="31"/>
      <c r="EW353" s="31"/>
      <c r="EX353" s="31"/>
      <c r="EY353" s="31"/>
      <c r="EZ353" s="31"/>
      <c r="FA353" s="31"/>
      <c r="FB353" s="31"/>
      <c r="FC353" s="31"/>
      <c r="FD353" s="31"/>
      <c r="FE353" s="31"/>
      <c r="FF353" s="31"/>
      <c r="FG353" s="31"/>
      <c r="FH353" s="31"/>
      <c r="FI353" s="31"/>
      <c r="FJ353" s="31"/>
      <c r="FK353" s="31"/>
      <c r="FL353" s="31"/>
      <c r="FM353" s="31"/>
      <c r="FN353" s="31"/>
      <c r="FO353" s="31"/>
      <c r="FP353" s="31"/>
      <c r="FQ353" s="31"/>
      <c r="FR353" s="31"/>
      <c r="FS353" s="31"/>
      <c r="FT353" s="31"/>
      <c r="FU353" s="31"/>
      <c r="FV353" s="31"/>
      <c r="FW353" s="31"/>
      <c r="FX353" s="31"/>
      <c r="FY353" s="31"/>
      <c r="FZ353" s="31"/>
      <c r="GA353" s="31"/>
      <c r="GB353" s="31"/>
      <c r="GC353" s="31"/>
      <c r="GD353" s="31"/>
      <c r="GE353" s="31"/>
      <c r="GF353" s="31"/>
      <c r="GG353" s="31"/>
      <c r="GH353" s="31"/>
      <c r="GI353" s="31"/>
      <c r="GJ353" s="31"/>
      <c r="GK353" s="31"/>
      <c r="GL353" s="31"/>
      <c r="GM353" s="31"/>
      <c r="GN353" s="31"/>
      <c r="GO353" s="31"/>
      <c r="GP353" s="31"/>
      <c r="GQ353" s="31"/>
      <c r="GR353" s="31"/>
      <c r="GS353" s="31"/>
      <c r="GT353" s="31"/>
      <c r="GU353" s="31"/>
      <c r="GV353" s="31"/>
      <c r="GW353" s="31"/>
      <c r="GX353" s="31"/>
      <c r="GY353" s="31"/>
      <c r="GZ353" s="31"/>
      <c r="HA353" s="31"/>
      <c r="HB353" s="31"/>
      <c r="HC353" s="31"/>
      <c r="HD353" s="31"/>
      <c r="HE353" s="31"/>
      <c r="HF353" s="31"/>
      <c r="HG353" s="31"/>
      <c r="HH353" s="31"/>
      <c r="HI353" s="31"/>
      <c r="HJ353" s="31"/>
      <c r="HK353" s="31"/>
      <c r="HL353" s="31"/>
      <c r="HM353" s="31"/>
      <c r="HN353" s="31"/>
      <c r="HO353" s="31"/>
      <c r="HP353" s="31"/>
      <c r="HQ353" s="31"/>
      <c r="HR353" s="31"/>
      <c r="HS353" s="31"/>
      <c r="HT353" s="31"/>
      <c r="HU353" s="31"/>
      <c r="HV353" s="31"/>
      <c r="HW353" s="31"/>
      <c r="HX353" s="31"/>
      <c r="HY353" s="31"/>
      <c r="HZ353" s="31"/>
      <c r="IA353" s="31"/>
      <c r="IB353" s="31"/>
      <c r="IC353" s="31"/>
      <c r="ID353" s="31"/>
      <c r="IE353" s="31"/>
      <c r="IF353" s="31"/>
      <c r="IG353" s="31"/>
      <c r="IH353" s="31"/>
      <c r="II353" s="31"/>
      <c r="IJ353" s="31"/>
      <c r="IK353" s="31"/>
      <c r="IL353" s="31"/>
      <c r="IM353" s="31"/>
      <c r="IN353" s="31"/>
      <c r="IO353" s="31"/>
      <c r="IP353" s="31"/>
      <c r="IQ353" s="31"/>
      <c r="IR353" s="31"/>
      <c r="IS353" s="31"/>
      <c r="IT353" s="31"/>
      <c r="IU353" s="31"/>
      <c r="IV353" s="31"/>
    </row>
    <row r="354" spans="1:19" ht="12.75" customHeight="1">
      <c r="A354" s="9" t="s">
        <v>977</v>
      </c>
      <c r="B354" s="9" t="s">
        <v>819</v>
      </c>
      <c r="C354" s="9" t="s">
        <v>980</v>
      </c>
      <c r="D354" s="10">
        <v>1985</v>
      </c>
      <c r="E354" s="11" t="s">
        <v>17</v>
      </c>
      <c r="F354" s="11">
        <v>533</v>
      </c>
      <c r="G354" s="11"/>
      <c r="H354" s="6">
        <v>109</v>
      </c>
      <c r="I354" s="6">
        <v>30</v>
      </c>
      <c r="J354" s="15">
        <f t="shared" si="10"/>
        <v>139</v>
      </c>
      <c r="K354" s="6"/>
      <c r="L354" s="6">
        <v>349</v>
      </c>
      <c r="M354" s="81">
        <v>44926</v>
      </c>
      <c r="O354" s="37"/>
      <c r="P354" s="37"/>
      <c r="Q354" s="37"/>
      <c r="R354" s="38"/>
      <c r="S354" s="39"/>
    </row>
    <row r="355" spans="1:256" ht="12.75" customHeight="1">
      <c r="A355" s="9" t="s">
        <v>725</v>
      </c>
      <c r="B355" s="9" t="s">
        <v>726</v>
      </c>
      <c r="C355" s="9" t="s">
        <v>60</v>
      </c>
      <c r="D355" s="10">
        <v>1967</v>
      </c>
      <c r="E355" s="6" t="s">
        <v>17</v>
      </c>
      <c r="F355" s="11">
        <v>165</v>
      </c>
      <c r="G355" s="11"/>
      <c r="H355" s="6">
        <v>87</v>
      </c>
      <c r="I355" s="6">
        <v>52</v>
      </c>
      <c r="J355" s="15">
        <f t="shared" si="10"/>
        <v>139</v>
      </c>
      <c r="K355" s="33"/>
      <c r="L355" s="6">
        <v>350</v>
      </c>
      <c r="M355" s="17">
        <v>44048</v>
      </c>
      <c r="O355" s="41"/>
      <c r="P355" s="41"/>
      <c r="Q355" s="41"/>
      <c r="R355" s="41"/>
      <c r="S355" s="4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  <c r="DS355" s="31"/>
      <c r="DT355" s="31"/>
      <c r="DU355" s="31"/>
      <c r="DV355" s="31"/>
      <c r="DW355" s="31"/>
      <c r="DX355" s="31"/>
      <c r="DY355" s="31"/>
      <c r="DZ355" s="31"/>
      <c r="EA355" s="31"/>
      <c r="EB355" s="31"/>
      <c r="EC355" s="31"/>
      <c r="ED355" s="31"/>
      <c r="EE355" s="31"/>
      <c r="EF355" s="31"/>
      <c r="EG355" s="31"/>
      <c r="EH355" s="31"/>
      <c r="EI355" s="31"/>
      <c r="EJ355" s="31"/>
      <c r="EK355" s="31"/>
      <c r="EL355" s="31"/>
      <c r="EM355" s="31"/>
      <c r="EN355" s="31"/>
      <c r="EO355" s="31"/>
      <c r="EP355" s="31"/>
      <c r="EQ355" s="31"/>
      <c r="ER355" s="31"/>
      <c r="ES355" s="31"/>
      <c r="ET355" s="31"/>
      <c r="EU355" s="31"/>
      <c r="EV355" s="31"/>
      <c r="EW355" s="31"/>
      <c r="EX355" s="31"/>
      <c r="EY355" s="31"/>
      <c r="EZ355" s="31"/>
      <c r="FA355" s="31"/>
      <c r="FB355" s="31"/>
      <c r="FC355" s="31"/>
      <c r="FD355" s="31"/>
      <c r="FE355" s="31"/>
      <c r="FF355" s="31"/>
      <c r="FG355" s="31"/>
      <c r="FH355" s="31"/>
      <c r="FI355" s="31"/>
      <c r="FJ355" s="31"/>
      <c r="FK355" s="31"/>
      <c r="FL355" s="31"/>
      <c r="FM355" s="31"/>
      <c r="FN355" s="31"/>
      <c r="FO355" s="31"/>
      <c r="FP355" s="31"/>
      <c r="FQ355" s="31"/>
      <c r="FR355" s="31"/>
      <c r="FS355" s="31"/>
      <c r="FT355" s="31"/>
      <c r="FU355" s="31"/>
      <c r="FV355" s="31"/>
      <c r="FW355" s="31"/>
      <c r="FX355" s="31"/>
      <c r="FY355" s="31"/>
      <c r="FZ355" s="31"/>
      <c r="GA355" s="31"/>
      <c r="GB355" s="31"/>
      <c r="GC355" s="31"/>
      <c r="GD355" s="31"/>
      <c r="GE355" s="31"/>
      <c r="GF355" s="31"/>
      <c r="GG355" s="31"/>
      <c r="GH355" s="31"/>
      <c r="GI355" s="31"/>
      <c r="GJ355" s="31"/>
      <c r="GK355" s="31"/>
      <c r="GL355" s="31"/>
      <c r="GM355" s="31"/>
      <c r="GN355" s="31"/>
      <c r="GO355" s="31"/>
      <c r="GP355" s="31"/>
      <c r="GQ355" s="31"/>
      <c r="GR355" s="31"/>
      <c r="GS355" s="31"/>
      <c r="GT355" s="31"/>
      <c r="GU355" s="31"/>
      <c r="GV355" s="31"/>
      <c r="GW355" s="31"/>
      <c r="GX355" s="31"/>
      <c r="GY355" s="31"/>
      <c r="GZ355" s="31"/>
      <c r="HA355" s="31"/>
      <c r="HB355" s="31"/>
      <c r="HC355" s="31"/>
      <c r="HD355" s="31"/>
      <c r="HE355" s="31"/>
      <c r="HF355" s="31"/>
      <c r="HG355" s="31"/>
      <c r="HH355" s="31"/>
      <c r="HI355" s="31"/>
      <c r="HJ355" s="31"/>
      <c r="HK355" s="31"/>
      <c r="HL355" s="31"/>
      <c r="HM355" s="31"/>
      <c r="HN355" s="31"/>
      <c r="HO355" s="31"/>
      <c r="HP355" s="31"/>
      <c r="HQ355" s="31"/>
      <c r="HR355" s="31"/>
      <c r="HS355" s="31"/>
      <c r="HT355" s="31"/>
      <c r="HU355" s="31"/>
      <c r="HV355" s="31"/>
      <c r="HW355" s="31"/>
      <c r="HX355" s="31"/>
      <c r="HY355" s="31"/>
      <c r="HZ355" s="31"/>
      <c r="IA355" s="31"/>
      <c r="IB355" s="31"/>
      <c r="IC355" s="31"/>
      <c r="ID355" s="31"/>
      <c r="IE355" s="31"/>
      <c r="IF355" s="31"/>
      <c r="IG355" s="31"/>
      <c r="IH355" s="31"/>
      <c r="II355" s="31"/>
      <c r="IJ355" s="31"/>
      <c r="IK355" s="31"/>
      <c r="IL355" s="31"/>
      <c r="IM355" s="31"/>
      <c r="IN355" s="31"/>
      <c r="IO355" s="31"/>
      <c r="IP355" s="31"/>
      <c r="IQ355" s="31"/>
      <c r="IR355" s="31"/>
      <c r="IS355" s="31"/>
      <c r="IT355" s="31"/>
      <c r="IU355" s="31"/>
      <c r="IV355" s="31"/>
    </row>
    <row r="356" spans="1:256" ht="12.75" customHeight="1">
      <c r="A356" s="9" t="s">
        <v>998</v>
      </c>
      <c r="B356" s="9" t="s">
        <v>999</v>
      </c>
      <c r="C356" s="9" t="s">
        <v>1000</v>
      </c>
      <c r="D356" s="10">
        <v>1962</v>
      </c>
      <c r="E356" s="6" t="s">
        <v>17</v>
      </c>
      <c r="F356" s="11">
        <v>519</v>
      </c>
      <c r="G356" s="11"/>
      <c r="H356" s="6">
        <v>83</v>
      </c>
      <c r="I356" s="6">
        <v>55</v>
      </c>
      <c r="J356" s="15">
        <f t="shared" si="10"/>
        <v>138</v>
      </c>
      <c r="K356" s="33"/>
      <c r="L356" s="6">
        <v>350</v>
      </c>
      <c r="M356" s="81">
        <v>44926</v>
      </c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  <c r="FJ356" s="24"/>
      <c r="FK356" s="24"/>
      <c r="FL356" s="24"/>
      <c r="FM356" s="24"/>
      <c r="FN356" s="24"/>
      <c r="FO356" s="24"/>
      <c r="FP356" s="24"/>
      <c r="FQ356" s="24"/>
      <c r="FR356" s="24"/>
      <c r="FS356" s="24"/>
      <c r="FT356" s="24"/>
      <c r="FU356" s="24"/>
      <c r="FV356" s="24"/>
      <c r="FW356" s="24"/>
      <c r="FX356" s="24"/>
      <c r="FY356" s="24"/>
      <c r="FZ356" s="24"/>
      <c r="GA356" s="24"/>
      <c r="GB356" s="24"/>
      <c r="GC356" s="24"/>
      <c r="GD356" s="24"/>
      <c r="GE356" s="24"/>
      <c r="GF356" s="24"/>
      <c r="GG356" s="24"/>
      <c r="GH356" s="24"/>
      <c r="GI356" s="24"/>
      <c r="GJ356" s="24"/>
      <c r="GK356" s="24"/>
      <c r="GL356" s="24"/>
      <c r="GM356" s="24"/>
      <c r="GN356" s="24"/>
      <c r="GO356" s="24"/>
      <c r="GP356" s="24"/>
      <c r="GQ356" s="24"/>
      <c r="GR356" s="24"/>
      <c r="GS356" s="24"/>
      <c r="GT356" s="24"/>
      <c r="GU356" s="24"/>
      <c r="GV356" s="24"/>
      <c r="GW356" s="24"/>
      <c r="GX356" s="24"/>
      <c r="GY356" s="24"/>
      <c r="GZ356" s="24"/>
      <c r="HA356" s="24"/>
      <c r="HB356" s="24"/>
      <c r="HC356" s="24"/>
      <c r="HD356" s="24"/>
      <c r="HE356" s="24"/>
      <c r="HF356" s="24"/>
      <c r="HG356" s="24"/>
      <c r="HH356" s="24"/>
      <c r="HI356" s="24"/>
      <c r="HJ356" s="24"/>
      <c r="HK356" s="24"/>
      <c r="HL356" s="24"/>
      <c r="HM356" s="24"/>
      <c r="HN356" s="24"/>
      <c r="HO356" s="24"/>
      <c r="HP356" s="24"/>
      <c r="HQ356" s="24"/>
      <c r="HR356" s="24"/>
      <c r="HS356" s="24"/>
      <c r="HT356" s="24"/>
      <c r="HU356" s="24"/>
      <c r="HV356" s="24"/>
      <c r="HW356" s="24"/>
      <c r="HX356" s="24"/>
      <c r="HY356" s="24"/>
      <c r="HZ356" s="24"/>
      <c r="IA356" s="24"/>
      <c r="IB356" s="24"/>
      <c r="IC356" s="24"/>
      <c r="ID356" s="24"/>
      <c r="IE356" s="24"/>
      <c r="IF356" s="24"/>
      <c r="IG356" s="24"/>
      <c r="IH356" s="24"/>
      <c r="II356" s="24"/>
      <c r="IJ356" s="24"/>
      <c r="IK356" s="24"/>
      <c r="IL356" s="24"/>
      <c r="IM356" s="24"/>
      <c r="IN356" s="24"/>
      <c r="IO356" s="24"/>
      <c r="IP356" s="24"/>
      <c r="IQ356" s="24"/>
      <c r="IR356" s="24"/>
      <c r="IS356" s="24"/>
      <c r="IT356" s="24"/>
      <c r="IU356" s="24"/>
      <c r="IV356" s="24"/>
    </row>
    <row r="357" spans="1:256" s="24" customFormat="1" ht="12.75" customHeight="1">
      <c r="A357" s="9" t="s">
        <v>1052</v>
      </c>
      <c r="B357" s="9" t="s">
        <v>62</v>
      </c>
      <c r="C357" s="9" t="s">
        <v>1053</v>
      </c>
      <c r="D357" s="10">
        <v>1969</v>
      </c>
      <c r="E357" s="6" t="s">
        <v>17</v>
      </c>
      <c r="F357" s="11">
        <v>557</v>
      </c>
      <c r="G357" s="11"/>
      <c r="H357" s="6">
        <v>115</v>
      </c>
      <c r="I357" s="6">
        <v>23</v>
      </c>
      <c r="J357" s="15">
        <f t="shared" si="10"/>
        <v>138</v>
      </c>
      <c r="K357" s="33"/>
      <c r="L357" s="6">
        <v>350</v>
      </c>
      <c r="M357" s="81">
        <v>44926</v>
      </c>
      <c r="N357" s="1"/>
      <c r="O357" s="4"/>
      <c r="P357" s="4"/>
      <c r="Q357" s="4"/>
      <c r="R357" s="4"/>
      <c r="S357" s="4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  <c r="DF357" s="32"/>
      <c r="DG357" s="32"/>
      <c r="DH357" s="32"/>
      <c r="DI357" s="32"/>
      <c r="DJ357" s="32"/>
      <c r="DK357" s="32"/>
      <c r="DL357" s="32"/>
      <c r="DM357" s="32"/>
      <c r="DN357" s="32"/>
      <c r="DO357" s="32"/>
      <c r="DP357" s="32"/>
      <c r="DQ357" s="32"/>
      <c r="DR357" s="32"/>
      <c r="DS357" s="32"/>
      <c r="DT357" s="32"/>
      <c r="DU357" s="32"/>
      <c r="DV357" s="32"/>
      <c r="DW357" s="32"/>
      <c r="DX357" s="32"/>
      <c r="DY357" s="32"/>
      <c r="DZ357" s="32"/>
      <c r="EA357" s="32"/>
      <c r="EB357" s="32"/>
      <c r="EC357" s="32"/>
      <c r="ED357" s="32"/>
      <c r="EE357" s="32"/>
      <c r="EF357" s="32"/>
      <c r="EG357" s="32"/>
      <c r="EH357" s="32"/>
      <c r="EI357" s="32"/>
      <c r="EJ357" s="32"/>
      <c r="EK357" s="32"/>
      <c r="EL357" s="32"/>
      <c r="EM357" s="32"/>
      <c r="EN357" s="32"/>
      <c r="EO357" s="32"/>
      <c r="EP357" s="32"/>
      <c r="EQ357" s="32"/>
      <c r="ER357" s="32"/>
      <c r="ES357" s="32"/>
      <c r="ET357" s="32"/>
      <c r="EU357" s="32"/>
      <c r="EV357" s="32"/>
      <c r="EW357" s="32"/>
      <c r="EX357" s="32"/>
      <c r="EY357" s="32"/>
      <c r="EZ357" s="32"/>
      <c r="FA357" s="32"/>
      <c r="FB357" s="32"/>
      <c r="FC357" s="32"/>
      <c r="FD357" s="32"/>
      <c r="FE357" s="32"/>
      <c r="FF357" s="32"/>
      <c r="FG357" s="32"/>
      <c r="FH357" s="32"/>
      <c r="FI357" s="32"/>
      <c r="FJ357" s="32"/>
      <c r="FK357" s="32"/>
      <c r="FL357" s="32"/>
      <c r="FM357" s="32"/>
      <c r="FN357" s="32"/>
      <c r="FO357" s="32"/>
      <c r="FP357" s="32"/>
      <c r="FQ357" s="32"/>
      <c r="FR357" s="32"/>
      <c r="FS357" s="32"/>
      <c r="FT357" s="32"/>
      <c r="FU357" s="32"/>
      <c r="FV357" s="32"/>
      <c r="FW357" s="32"/>
      <c r="FX357" s="32"/>
      <c r="FY357" s="32"/>
      <c r="FZ357" s="32"/>
      <c r="GA357" s="32"/>
      <c r="GB357" s="32"/>
      <c r="GC357" s="32"/>
      <c r="GD357" s="32"/>
      <c r="GE357" s="32"/>
      <c r="GF357" s="32"/>
      <c r="GG357" s="32"/>
      <c r="GH357" s="32"/>
      <c r="GI357" s="32"/>
      <c r="GJ357" s="32"/>
      <c r="GK357" s="32"/>
      <c r="GL357" s="32"/>
      <c r="GM357" s="32"/>
      <c r="GN357" s="32"/>
      <c r="GO357" s="32"/>
      <c r="GP357" s="32"/>
      <c r="GQ357" s="32"/>
      <c r="GR357" s="32"/>
      <c r="GS357" s="32"/>
      <c r="GT357" s="32"/>
      <c r="GU357" s="32"/>
      <c r="GV357" s="32"/>
      <c r="GW357" s="32"/>
      <c r="GX357" s="32"/>
      <c r="GY357" s="32"/>
      <c r="GZ357" s="32"/>
      <c r="HA357" s="32"/>
      <c r="HB357" s="32"/>
      <c r="HC357" s="32"/>
      <c r="HD357" s="32"/>
      <c r="HE357" s="32"/>
      <c r="HF357" s="32"/>
      <c r="HG357" s="32"/>
      <c r="HH357" s="32"/>
      <c r="HI357" s="32"/>
      <c r="HJ357" s="32"/>
      <c r="HK357" s="32"/>
      <c r="HL357" s="32"/>
      <c r="HM357" s="32"/>
      <c r="HN357" s="32"/>
      <c r="HO357" s="32"/>
      <c r="HP357" s="32"/>
      <c r="HQ357" s="32"/>
      <c r="HR357" s="32"/>
      <c r="HS357" s="32"/>
      <c r="HT357" s="32"/>
      <c r="HU357" s="32"/>
      <c r="HV357" s="32"/>
      <c r="HW357" s="32"/>
      <c r="HX357" s="32"/>
      <c r="HY357" s="32"/>
      <c r="HZ357" s="32"/>
      <c r="IA357" s="32"/>
      <c r="IB357" s="32"/>
      <c r="IC357" s="32"/>
      <c r="ID357" s="32"/>
      <c r="IE357" s="32"/>
      <c r="IF357" s="32"/>
      <c r="IG357" s="32"/>
      <c r="IH357" s="32"/>
      <c r="II357" s="32"/>
      <c r="IJ357" s="32"/>
      <c r="IK357" s="32"/>
      <c r="IL357" s="32"/>
      <c r="IM357" s="32"/>
      <c r="IN357" s="32"/>
      <c r="IO357" s="32"/>
      <c r="IP357" s="32"/>
      <c r="IQ357" s="32"/>
      <c r="IR357" s="32"/>
      <c r="IS357" s="32"/>
      <c r="IT357" s="32"/>
      <c r="IU357" s="32"/>
      <c r="IV357" s="32"/>
    </row>
    <row r="358" spans="1:14" s="24" customFormat="1" ht="12.75" customHeight="1">
      <c r="A358" s="5" t="s">
        <v>408</v>
      </c>
      <c r="B358" s="5" t="s">
        <v>409</v>
      </c>
      <c r="C358" s="5" t="s">
        <v>410</v>
      </c>
      <c r="D358" s="20">
        <v>1972</v>
      </c>
      <c r="E358" s="11" t="s">
        <v>17</v>
      </c>
      <c r="F358" s="6">
        <v>258</v>
      </c>
      <c r="G358" s="11"/>
      <c r="H358" s="11">
        <v>106</v>
      </c>
      <c r="I358" s="11">
        <v>31</v>
      </c>
      <c r="J358" s="15">
        <f t="shared" si="10"/>
        <v>137</v>
      </c>
      <c r="K358" s="11"/>
      <c r="L358" s="6">
        <v>353</v>
      </c>
      <c r="M358" s="81">
        <v>44926</v>
      </c>
      <c r="N358" s="1"/>
    </row>
    <row r="359" spans="1:256" ht="12.75" customHeight="1">
      <c r="A359" s="9" t="s">
        <v>550</v>
      </c>
      <c r="B359" s="9" t="s">
        <v>551</v>
      </c>
      <c r="C359" s="9" t="s">
        <v>60</v>
      </c>
      <c r="D359" s="10">
        <v>1966</v>
      </c>
      <c r="E359" s="11" t="s">
        <v>17</v>
      </c>
      <c r="F359" s="11">
        <v>134</v>
      </c>
      <c r="G359" s="11"/>
      <c r="H359" s="6">
        <v>102</v>
      </c>
      <c r="I359" s="6">
        <v>34</v>
      </c>
      <c r="J359" s="15">
        <f t="shared" si="10"/>
        <v>136</v>
      </c>
      <c r="K359" s="6"/>
      <c r="L359" s="6">
        <v>354</v>
      </c>
      <c r="M359" s="17">
        <v>39447</v>
      </c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  <c r="FW359" s="16"/>
      <c r="FX359" s="16"/>
      <c r="FY359" s="16"/>
      <c r="FZ359" s="16"/>
      <c r="GA359" s="16"/>
      <c r="GB359" s="16"/>
      <c r="GC359" s="16"/>
      <c r="GD359" s="16"/>
      <c r="GE359" s="16"/>
      <c r="GF359" s="16"/>
      <c r="GG359" s="16"/>
      <c r="GH359" s="16"/>
      <c r="GI359" s="16"/>
      <c r="GJ359" s="16"/>
      <c r="GK359" s="16"/>
      <c r="GL359" s="16"/>
      <c r="GM359" s="16"/>
      <c r="GN359" s="16"/>
      <c r="GO359" s="16"/>
      <c r="GP359" s="16"/>
      <c r="GQ359" s="16"/>
      <c r="GR359" s="16"/>
      <c r="GS359" s="16"/>
      <c r="GT359" s="16"/>
      <c r="GU359" s="16"/>
      <c r="GV359" s="16"/>
      <c r="GW359" s="16"/>
      <c r="GX359" s="16"/>
      <c r="GY359" s="16"/>
      <c r="GZ359" s="16"/>
      <c r="HA359" s="16"/>
      <c r="HB359" s="16"/>
      <c r="HC359" s="16"/>
      <c r="HD359" s="16"/>
      <c r="HE359" s="16"/>
      <c r="HF359" s="16"/>
      <c r="HG359" s="16"/>
      <c r="HH359" s="16"/>
      <c r="HI359" s="16"/>
      <c r="HJ359" s="16"/>
      <c r="HK359" s="16"/>
      <c r="HL359" s="16"/>
      <c r="HM359" s="16"/>
      <c r="HN359" s="16"/>
      <c r="HO359" s="16"/>
      <c r="HP359" s="16"/>
      <c r="HQ359" s="16"/>
      <c r="HR359" s="16"/>
      <c r="HS359" s="16"/>
      <c r="HT359" s="16"/>
      <c r="HU359" s="16"/>
      <c r="HV359" s="16"/>
      <c r="HW359" s="16"/>
      <c r="HX359" s="16"/>
      <c r="HY359" s="16"/>
      <c r="HZ359" s="16"/>
      <c r="IA359" s="16"/>
      <c r="IB359" s="16"/>
      <c r="IC359" s="16"/>
      <c r="ID359" s="16"/>
      <c r="IE359" s="16"/>
      <c r="IF359" s="16"/>
      <c r="IG359" s="16"/>
      <c r="IH359" s="16"/>
      <c r="II359" s="16"/>
      <c r="IJ359" s="16"/>
      <c r="IK359" s="16"/>
      <c r="IL359" s="16"/>
      <c r="IM359" s="16"/>
      <c r="IN359" s="16"/>
      <c r="IO359" s="16"/>
      <c r="IP359" s="16"/>
      <c r="IQ359" s="16"/>
      <c r="IR359" s="16"/>
      <c r="IS359" s="16"/>
      <c r="IT359" s="16"/>
      <c r="IU359" s="16"/>
      <c r="IV359" s="16"/>
    </row>
    <row r="360" spans="1:19" s="16" customFormat="1" ht="12.75" customHeight="1">
      <c r="A360" s="9" t="s">
        <v>984</v>
      </c>
      <c r="B360" s="9" t="s">
        <v>65</v>
      </c>
      <c r="C360" s="9" t="s">
        <v>985</v>
      </c>
      <c r="D360" s="10">
        <v>1955</v>
      </c>
      <c r="E360" s="6" t="s">
        <v>17</v>
      </c>
      <c r="F360" s="11">
        <v>535</v>
      </c>
      <c r="G360" s="11" t="s">
        <v>32</v>
      </c>
      <c r="H360" s="6">
        <v>105</v>
      </c>
      <c r="I360" s="6">
        <v>31</v>
      </c>
      <c r="J360" s="15">
        <f t="shared" si="10"/>
        <v>136</v>
      </c>
      <c r="K360" s="33"/>
      <c r="L360" s="6">
        <v>354</v>
      </c>
      <c r="M360" s="81">
        <v>44926</v>
      </c>
      <c r="N360" s="1"/>
      <c r="O360" s="37"/>
      <c r="P360" s="37"/>
      <c r="Q360" s="37"/>
      <c r="R360" s="38"/>
      <c r="S360" s="39"/>
    </row>
    <row r="361" spans="1:256" s="32" customFormat="1" ht="12.75" customHeight="1">
      <c r="A361" s="9" t="s">
        <v>688</v>
      </c>
      <c r="B361" s="9" t="s">
        <v>689</v>
      </c>
      <c r="C361" s="9" t="s">
        <v>302</v>
      </c>
      <c r="D361" s="10">
        <v>1966</v>
      </c>
      <c r="E361" s="6" t="s">
        <v>17</v>
      </c>
      <c r="F361" s="11">
        <v>419</v>
      </c>
      <c r="G361" s="11"/>
      <c r="H361" s="6">
        <v>106</v>
      </c>
      <c r="I361" s="6">
        <v>30</v>
      </c>
      <c r="J361" s="15">
        <f t="shared" si="10"/>
        <v>136</v>
      </c>
      <c r="K361" s="33"/>
      <c r="L361" s="6">
        <v>354</v>
      </c>
      <c r="M361" s="17">
        <v>43830</v>
      </c>
      <c r="N361" s="1"/>
      <c r="O361" s="16"/>
      <c r="P361" s="16"/>
      <c r="Q361" s="16"/>
      <c r="R361" s="16"/>
      <c r="S361" s="16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1:256" s="24" customFormat="1" ht="12.75" customHeight="1">
      <c r="A362" s="25" t="s">
        <v>879</v>
      </c>
      <c r="B362" s="25" t="s">
        <v>448</v>
      </c>
      <c r="C362" s="25" t="s">
        <v>60</v>
      </c>
      <c r="D362" s="26">
        <v>1975</v>
      </c>
      <c r="E362" s="26" t="s">
        <v>17</v>
      </c>
      <c r="F362" s="26" t="s">
        <v>1028</v>
      </c>
      <c r="G362" s="36"/>
      <c r="H362" s="28">
        <v>126</v>
      </c>
      <c r="I362" s="28">
        <v>10</v>
      </c>
      <c r="J362" s="53">
        <f t="shared" si="10"/>
        <v>136</v>
      </c>
      <c r="K362" s="16"/>
      <c r="L362" s="28">
        <v>354</v>
      </c>
      <c r="M362" s="30">
        <v>44012</v>
      </c>
      <c r="N362" s="1"/>
      <c r="O362" s="16"/>
      <c r="P362" s="16"/>
      <c r="Q362" s="16"/>
      <c r="R362" s="16"/>
      <c r="S362" s="16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1:256" s="24" customFormat="1" ht="13.5" customHeight="1">
      <c r="A363" s="9" t="s">
        <v>14</v>
      </c>
      <c r="B363" s="9" t="s">
        <v>15</v>
      </c>
      <c r="C363" s="9" t="s">
        <v>16</v>
      </c>
      <c r="D363" s="10">
        <v>1941</v>
      </c>
      <c r="E363" s="11" t="s">
        <v>17</v>
      </c>
      <c r="F363" s="11">
        <v>377</v>
      </c>
      <c r="G363" s="11" t="s">
        <v>32</v>
      </c>
      <c r="H363" s="6">
        <v>45</v>
      </c>
      <c r="I363" s="6">
        <v>90</v>
      </c>
      <c r="J363" s="15">
        <f t="shared" si="10"/>
        <v>135</v>
      </c>
      <c r="K363" s="6"/>
      <c r="L363" s="6">
        <v>358</v>
      </c>
      <c r="M363" s="17">
        <v>44196</v>
      </c>
      <c r="N363" s="1"/>
      <c r="O363" s="16"/>
      <c r="P363" s="16"/>
      <c r="Q363" s="16"/>
      <c r="R363" s="16"/>
      <c r="S363" s="16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</row>
    <row r="364" spans="1:13" ht="12.75" customHeight="1">
      <c r="A364" s="9" t="s">
        <v>592</v>
      </c>
      <c r="B364" s="9" t="s">
        <v>593</v>
      </c>
      <c r="C364" s="9" t="s">
        <v>594</v>
      </c>
      <c r="D364" s="10">
        <v>1947</v>
      </c>
      <c r="E364" s="6" t="s">
        <v>17</v>
      </c>
      <c r="F364" s="11">
        <v>195</v>
      </c>
      <c r="G364" s="11"/>
      <c r="H364" s="6">
        <v>90</v>
      </c>
      <c r="I364" s="6">
        <v>45</v>
      </c>
      <c r="J364" s="15">
        <f t="shared" si="10"/>
        <v>135</v>
      </c>
      <c r="K364" s="33"/>
      <c r="L364" s="6">
        <v>358</v>
      </c>
      <c r="M364" s="17">
        <v>40178</v>
      </c>
    </row>
    <row r="365" spans="1:256" s="16" customFormat="1" ht="12.75" customHeight="1">
      <c r="A365" s="9" t="s">
        <v>718</v>
      </c>
      <c r="B365" s="34" t="s">
        <v>720</v>
      </c>
      <c r="C365" s="9" t="s">
        <v>719</v>
      </c>
      <c r="D365" s="10">
        <v>1957</v>
      </c>
      <c r="E365" s="6" t="s">
        <v>17</v>
      </c>
      <c r="F365" s="11">
        <v>499</v>
      </c>
      <c r="G365" s="11"/>
      <c r="H365" s="6">
        <v>77</v>
      </c>
      <c r="I365" s="6">
        <v>58</v>
      </c>
      <c r="J365" s="15">
        <f t="shared" si="10"/>
        <v>135</v>
      </c>
      <c r="K365" s="33"/>
      <c r="L365" s="6">
        <v>358</v>
      </c>
      <c r="M365" s="81">
        <v>44926</v>
      </c>
      <c r="N365" s="1"/>
      <c r="O365" s="4"/>
      <c r="P365" s="4"/>
      <c r="Q365" s="4"/>
      <c r="R365" s="4"/>
      <c r="S365" s="4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  <c r="FJ365" s="25"/>
      <c r="FK365" s="25"/>
      <c r="FL365" s="25"/>
      <c r="FM365" s="25"/>
      <c r="FN365" s="25"/>
      <c r="FO365" s="25"/>
      <c r="FP365" s="25"/>
      <c r="FQ365" s="25"/>
      <c r="FR365" s="25"/>
      <c r="FS365" s="25"/>
      <c r="FT365" s="25"/>
      <c r="FU365" s="25"/>
      <c r="FV365" s="25"/>
      <c r="FW365" s="25"/>
      <c r="FX365" s="25"/>
      <c r="FY365" s="25"/>
      <c r="FZ365" s="25"/>
      <c r="GA365" s="25"/>
      <c r="GB365" s="25"/>
      <c r="GC365" s="25"/>
      <c r="GD365" s="25"/>
      <c r="GE365" s="25"/>
      <c r="GF365" s="25"/>
      <c r="GG365" s="25"/>
      <c r="GH365" s="25"/>
      <c r="GI365" s="25"/>
      <c r="GJ365" s="25"/>
      <c r="GK365" s="25"/>
      <c r="GL365" s="25"/>
      <c r="GM365" s="25"/>
      <c r="GN365" s="25"/>
      <c r="GO365" s="25"/>
      <c r="GP365" s="25"/>
      <c r="GQ365" s="25"/>
      <c r="GR365" s="25"/>
      <c r="GS365" s="25"/>
      <c r="GT365" s="25"/>
      <c r="GU365" s="25"/>
      <c r="GV365" s="25"/>
      <c r="GW365" s="25"/>
      <c r="GX365" s="25"/>
      <c r="GY365" s="25"/>
      <c r="GZ365" s="25"/>
      <c r="HA365" s="25"/>
      <c r="HB365" s="25"/>
      <c r="HC365" s="25"/>
      <c r="HD365" s="25"/>
      <c r="HE365" s="25"/>
      <c r="HF365" s="25"/>
      <c r="HG365" s="25"/>
      <c r="HH365" s="25"/>
      <c r="HI365" s="25"/>
      <c r="HJ365" s="25"/>
      <c r="HK365" s="25"/>
      <c r="HL365" s="25"/>
      <c r="HM365" s="25"/>
      <c r="HN365" s="25"/>
      <c r="HO365" s="25"/>
      <c r="HP365" s="25"/>
      <c r="HQ365" s="25"/>
      <c r="HR365" s="25"/>
      <c r="HS365" s="25"/>
      <c r="HT365" s="25"/>
      <c r="HU365" s="25"/>
      <c r="HV365" s="25"/>
      <c r="HW365" s="25"/>
      <c r="HX365" s="25"/>
      <c r="HY365" s="25"/>
      <c r="HZ365" s="25"/>
      <c r="IA365" s="25"/>
      <c r="IB365" s="25"/>
      <c r="IC365" s="25"/>
      <c r="ID365" s="25"/>
      <c r="IE365" s="25"/>
      <c r="IF365" s="25"/>
      <c r="IG365" s="25"/>
      <c r="IH365" s="25"/>
      <c r="II365" s="25"/>
      <c r="IJ365" s="25"/>
      <c r="IK365" s="25"/>
      <c r="IL365" s="25"/>
      <c r="IM365" s="25"/>
      <c r="IN365" s="25"/>
      <c r="IO365" s="25"/>
      <c r="IP365" s="25"/>
      <c r="IQ365" s="25"/>
      <c r="IR365" s="25"/>
      <c r="IS365" s="25"/>
      <c r="IT365" s="25"/>
      <c r="IU365" s="25"/>
      <c r="IV365" s="25"/>
    </row>
    <row r="366" spans="1:256" s="18" customFormat="1" ht="12.75" customHeight="1">
      <c r="A366" s="25" t="s">
        <v>936</v>
      </c>
      <c r="B366" s="25" t="s">
        <v>899</v>
      </c>
      <c r="C366" s="25" t="s">
        <v>937</v>
      </c>
      <c r="D366" s="26">
        <v>1956</v>
      </c>
      <c r="E366" s="26" t="s">
        <v>17</v>
      </c>
      <c r="F366" s="26" t="s">
        <v>961</v>
      </c>
      <c r="G366" s="36"/>
      <c r="H366" s="28">
        <f>79+3</f>
        <v>82</v>
      </c>
      <c r="I366" s="28">
        <f>31+22</f>
        <v>53</v>
      </c>
      <c r="J366" s="53">
        <f t="shared" si="10"/>
        <v>135</v>
      </c>
      <c r="K366" s="16"/>
      <c r="L366" s="28">
        <v>358</v>
      </c>
      <c r="M366" s="30">
        <v>40359</v>
      </c>
      <c r="N366" s="1"/>
      <c r="O366" s="16"/>
      <c r="P366" s="16"/>
      <c r="Q366" s="16"/>
      <c r="R366" s="16"/>
      <c r="S366" s="16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  <c r="FJ366" s="24"/>
      <c r="FK366" s="24"/>
      <c r="FL366" s="24"/>
      <c r="FM366" s="24"/>
      <c r="FN366" s="24"/>
      <c r="FO366" s="24"/>
      <c r="FP366" s="24"/>
      <c r="FQ366" s="24"/>
      <c r="FR366" s="24"/>
      <c r="FS366" s="24"/>
      <c r="FT366" s="24"/>
      <c r="FU366" s="24"/>
      <c r="FV366" s="24"/>
      <c r="FW366" s="24"/>
      <c r="FX366" s="24"/>
      <c r="FY366" s="24"/>
      <c r="FZ366" s="24"/>
      <c r="GA366" s="24"/>
      <c r="GB366" s="24"/>
      <c r="GC366" s="24"/>
      <c r="GD366" s="24"/>
      <c r="GE366" s="24"/>
      <c r="GF366" s="24"/>
      <c r="GG366" s="24"/>
      <c r="GH366" s="24"/>
      <c r="GI366" s="24"/>
      <c r="GJ366" s="24"/>
      <c r="GK366" s="24"/>
      <c r="GL366" s="24"/>
      <c r="GM366" s="24"/>
      <c r="GN366" s="24"/>
      <c r="GO366" s="24"/>
      <c r="GP366" s="24"/>
      <c r="GQ366" s="24"/>
      <c r="GR366" s="24"/>
      <c r="GS366" s="24"/>
      <c r="GT366" s="24"/>
      <c r="GU366" s="24"/>
      <c r="GV366" s="24"/>
      <c r="GW366" s="24"/>
      <c r="GX366" s="24"/>
      <c r="GY366" s="24"/>
      <c r="GZ366" s="24"/>
      <c r="HA366" s="24"/>
      <c r="HB366" s="24"/>
      <c r="HC366" s="24"/>
      <c r="HD366" s="24"/>
      <c r="HE366" s="24"/>
      <c r="HF366" s="24"/>
      <c r="HG366" s="24"/>
      <c r="HH366" s="24"/>
      <c r="HI366" s="24"/>
      <c r="HJ366" s="24"/>
      <c r="HK366" s="24"/>
      <c r="HL366" s="24"/>
      <c r="HM366" s="24"/>
      <c r="HN366" s="24"/>
      <c r="HO366" s="24"/>
      <c r="HP366" s="24"/>
      <c r="HQ366" s="24"/>
      <c r="HR366" s="24"/>
      <c r="HS366" s="24"/>
      <c r="HT366" s="24"/>
      <c r="HU366" s="24"/>
      <c r="HV366" s="24"/>
      <c r="HW366" s="24"/>
      <c r="HX366" s="24"/>
      <c r="HY366" s="24"/>
      <c r="HZ366" s="24"/>
      <c r="IA366" s="24"/>
      <c r="IB366" s="24"/>
      <c r="IC366" s="24"/>
      <c r="ID366" s="24"/>
      <c r="IE366" s="24"/>
      <c r="IF366" s="24"/>
      <c r="IG366" s="24"/>
      <c r="IH366" s="24"/>
      <c r="II366" s="24"/>
      <c r="IJ366" s="24"/>
      <c r="IK366" s="24"/>
      <c r="IL366" s="24"/>
      <c r="IM366" s="24"/>
      <c r="IN366" s="24"/>
      <c r="IO366" s="24"/>
      <c r="IP366" s="24"/>
      <c r="IQ366" s="24"/>
      <c r="IR366" s="24"/>
      <c r="IS366" s="24"/>
      <c r="IT366" s="24"/>
      <c r="IU366" s="24"/>
      <c r="IV366" s="24"/>
    </row>
    <row r="367" spans="1:256" s="24" customFormat="1" ht="12.75" customHeight="1">
      <c r="A367" s="25" t="s">
        <v>125</v>
      </c>
      <c r="B367" s="25" t="s">
        <v>126</v>
      </c>
      <c r="C367" s="25" t="s">
        <v>127</v>
      </c>
      <c r="D367" s="26">
        <v>1940</v>
      </c>
      <c r="E367" s="26" t="s">
        <v>128</v>
      </c>
      <c r="F367" s="26" t="s">
        <v>129</v>
      </c>
      <c r="G367" s="16"/>
      <c r="H367" s="28">
        <v>131</v>
      </c>
      <c r="I367" s="28">
        <v>3</v>
      </c>
      <c r="J367" s="29">
        <f t="shared" si="10"/>
        <v>134</v>
      </c>
      <c r="K367" s="28"/>
      <c r="L367" s="28">
        <v>362</v>
      </c>
      <c r="M367" s="30">
        <v>42004</v>
      </c>
      <c r="N367" s="1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</row>
    <row r="368" spans="1:256" s="24" customFormat="1" ht="12.75" customHeight="1">
      <c r="A368" s="9" t="s">
        <v>530</v>
      </c>
      <c r="B368" s="9" t="s">
        <v>448</v>
      </c>
      <c r="C368" s="9" t="s">
        <v>531</v>
      </c>
      <c r="D368" s="10">
        <v>1963</v>
      </c>
      <c r="E368" s="11" t="s">
        <v>17</v>
      </c>
      <c r="F368" s="11">
        <v>435</v>
      </c>
      <c r="G368" s="11"/>
      <c r="H368" s="6">
        <v>126</v>
      </c>
      <c r="I368" s="6">
        <v>8</v>
      </c>
      <c r="J368" s="15">
        <f t="shared" si="10"/>
        <v>134</v>
      </c>
      <c r="K368" s="6"/>
      <c r="L368" s="6">
        <v>362</v>
      </c>
      <c r="M368" s="81">
        <v>44926</v>
      </c>
      <c r="N368" s="1"/>
      <c r="O368" s="16"/>
      <c r="P368" s="16"/>
      <c r="Q368" s="16"/>
      <c r="R368" s="16"/>
      <c r="S368" s="16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</row>
    <row r="369" spans="1:256" s="16" customFormat="1" ht="12.75" customHeight="1">
      <c r="A369" s="9" t="s">
        <v>863</v>
      </c>
      <c r="B369" s="9" t="s">
        <v>360</v>
      </c>
      <c r="C369" s="9" t="s">
        <v>864</v>
      </c>
      <c r="D369" s="10">
        <v>1943</v>
      </c>
      <c r="E369" s="6" t="s">
        <v>17</v>
      </c>
      <c r="F369" s="11">
        <v>51</v>
      </c>
      <c r="G369" s="11"/>
      <c r="H369" s="6">
        <v>102</v>
      </c>
      <c r="I369" s="6">
        <v>32</v>
      </c>
      <c r="J369" s="15">
        <f t="shared" si="10"/>
        <v>134</v>
      </c>
      <c r="K369" s="33"/>
      <c r="L369" s="6">
        <v>362</v>
      </c>
      <c r="M369" s="17">
        <v>39447</v>
      </c>
      <c r="N369" s="1"/>
      <c r="O369" s="18"/>
      <c r="P369" s="18"/>
      <c r="Q369" s="18"/>
      <c r="R369" s="18"/>
      <c r="S369" s="18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1:256" ht="12.75" customHeight="1">
      <c r="A370" s="9" t="s">
        <v>931</v>
      </c>
      <c r="B370" s="9" t="s">
        <v>932</v>
      </c>
      <c r="C370" s="9" t="s">
        <v>1132</v>
      </c>
      <c r="D370" s="10">
        <v>1972</v>
      </c>
      <c r="E370" s="6" t="s">
        <v>17</v>
      </c>
      <c r="F370" s="11">
        <v>309</v>
      </c>
      <c r="G370" s="11"/>
      <c r="H370" s="6">
        <v>113</v>
      </c>
      <c r="I370" s="6">
        <v>21</v>
      </c>
      <c r="J370" s="15">
        <f t="shared" si="10"/>
        <v>134</v>
      </c>
      <c r="K370" s="33"/>
      <c r="L370" s="6">
        <v>362</v>
      </c>
      <c r="M370" s="81">
        <v>44926</v>
      </c>
      <c r="O370" s="37"/>
      <c r="P370" s="37"/>
      <c r="Q370" s="37"/>
      <c r="R370" s="38"/>
      <c r="S370" s="39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18"/>
      <c r="FE370" s="18"/>
      <c r="FF370" s="18"/>
      <c r="FG370" s="18"/>
      <c r="FH370" s="18"/>
      <c r="FI370" s="18"/>
      <c r="FJ370" s="18"/>
      <c r="FK370" s="18"/>
      <c r="FL370" s="18"/>
      <c r="FM370" s="18"/>
      <c r="FN370" s="18"/>
      <c r="FO370" s="18"/>
      <c r="FP370" s="18"/>
      <c r="FQ370" s="18"/>
      <c r="FR370" s="18"/>
      <c r="FS370" s="18"/>
      <c r="FT370" s="18"/>
      <c r="FU370" s="18"/>
      <c r="FV370" s="18"/>
      <c r="FW370" s="18"/>
      <c r="FX370" s="18"/>
      <c r="FY370" s="18"/>
      <c r="FZ370" s="18"/>
      <c r="GA370" s="18"/>
      <c r="GB370" s="18"/>
      <c r="GC370" s="18"/>
      <c r="GD370" s="18"/>
      <c r="GE370" s="18"/>
      <c r="GF370" s="18"/>
      <c r="GG370" s="18"/>
      <c r="GH370" s="18"/>
      <c r="GI370" s="18"/>
      <c r="GJ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  <c r="IH370" s="18"/>
      <c r="II370" s="18"/>
      <c r="IJ370" s="18"/>
      <c r="IK370" s="18"/>
      <c r="IL370" s="18"/>
      <c r="IM370" s="18"/>
      <c r="IN370" s="18"/>
      <c r="IO370" s="18"/>
      <c r="IP370" s="18"/>
      <c r="IQ370" s="18"/>
      <c r="IR370" s="18"/>
      <c r="IS370" s="18"/>
      <c r="IT370" s="18"/>
      <c r="IU370" s="18"/>
      <c r="IV370" s="18"/>
    </row>
    <row r="371" spans="1:256" s="25" customFormat="1" ht="12.75" customHeight="1">
      <c r="A371" s="25" t="s">
        <v>335</v>
      </c>
      <c r="B371" s="25" t="s">
        <v>96</v>
      </c>
      <c r="C371" s="25" t="s">
        <v>336</v>
      </c>
      <c r="D371" s="26">
        <v>1978</v>
      </c>
      <c r="E371" s="26" t="s">
        <v>17</v>
      </c>
      <c r="F371" s="26" t="s">
        <v>1124</v>
      </c>
      <c r="G371" s="36"/>
      <c r="H371" s="28">
        <f>85+19</f>
        <v>104</v>
      </c>
      <c r="I371" s="28">
        <v>29</v>
      </c>
      <c r="J371" s="53">
        <f t="shared" si="10"/>
        <v>133</v>
      </c>
      <c r="K371" s="16"/>
      <c r="L371" s="28">
        <v>366</v>
      </c>
      <c r="M371" s="30">
        <v>41820</v>
      </c>
      <c r="N371" s="1"/>
      <c r="O371" s="16"/>
      <c r="P371" s="16"/>
      <c r="Q371" s="16"/>
      <c r="R371" s="16"/>
      <c r="S371" s="16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  <c r="FM371" s="18"/>
      <c r="FN371" s="18"/>
      <c r="FO371" s="18"/>
      <c r="FP371" s="18"/>
      <c r="FQ371" s="18"/>
      <c r="FR371" s="18"/>
      <c r="FS371" s="18"/>
      <c r="FT371" s="18"/>
      <c r="FU371" s="18"/>
      <c r="FV371" s="18"/>
      <c r="FW371" s="18"/>
      <c r="FX371" s="18"/>
      <c r="FY371" s="18"/>
      <c r="FZ371" s="18"/>
      <c r="GA371" s="18"/>
      <c r="GB371" s="18"/>
      <c r="GC371" s="18"/>
      <c r="GD371" s="18"/>
      <c r="GE371" s="18"/>
      <c r="GF371" s="18"/>
      <c r="GG371" s="18"/>
      <c r="GH371" s="18"/>
      <c r="GI371" s="18"/>
      <c r="GJ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  <c r="IH371" s="18"/>
      <c r="II371" s="18"/>
      <c r="IJ371" s="18"/>
      <c r="IK371" s="18"/>
      <c r="IL371" s="18"/>
      <c r="IM371" s="18"/>
      <c r="IN371" s="18"/>
      <c r="IO371" s="18"/>
      <c r="IP371" s="18"/>
      <c r="IQ371" s="18"/>
      <c r="IR371" s="18"/>
      <c r="IS371" s="18"/>
      <c r="IT371" s="18"/>
      <c r="IU371" s="18"/>
      <c r="IV371" s="18"/>
    </row>
    <row r="372" spans="1:256" s="25" customFormat="1" ht="12.75" customHeight="1">
      <c r="A372" s="46" t="s">
        <v>537</v>
      </c>
      <c r="B372" s="46" t="s">
        <v>538</v>
      </c>
      <c r="C372" s="46" t="s">
        <v>539</v>
      </c>
      <c r="D372" s="47">
        <v>1960</v>
      </c>
      <c r="E372" s="48" t="s">
        <v>17</v>
      </c>
      <c r="F372" s="48">
        <v>176</v>
      </c>
      <c r="G372" s="48"/>
      <c r="H372" s="49">
        <v>108</v>
      </c>
      <c r="I372" s="49">
        <v>25</v>
      </c>
      <c r="J372" s="50">
        <f t="shared" si="10"/>
        <v>133</v>
      </c>
      <c r="K372" s="49"/>
      <c r="L372" s="49">
        <v>366</v>
      </c>
      <c r="M372" s="51" t="s">
        <v>540</v>
      </c>
      <c r="N372" s="1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</row>
    <row r="373" spans="1:19" s="18" customFormat="1" ht="12.75" customHeight="1">
      <c r="A373" s="25" t="s">
        <v>353</v>
      </c>
      <c r="B373" s="25" t="s">
        <v>354</v>
      </c>
      <c r="C373" s="25" t="s">
        <v>355</v>
      </c>
      <c r="D373" s="26">
        <v>1971</v>
      </c>
      <c r="E373" s="26" t="s">
        <v>17</v>
      </c>
      <c r="F373" s="26" t="s">
        <v>963</v>
      </c>
      <c r="G373" s="36"/>
      <c r="H373" s="28">
        <v>109</v>
      </c>
      <c r="I373" s="28">
        <v>23</v>
      </c>
      <c r="J373" s="53">
        <f t="shared" si="10"/>
        <v>132</v>
      </c>
      <c r="K373" s="16"/>
      <c r="L373" s="28">
        <v>368</v>
      </c>
      <c r="M373" s="30">
        <v>43465</v>
      </c>
      <c r="N373" s="1"/>
      <c r="O373" s="16"/>
      <c r="P373" s="16"/>
      <c r="Q373" s="16"/>
      <c r="R373" s="16"/>
      <c r="S373" s="16"/>
    </row>
    <row r="374" spans="1:256" s="18" customFormat="1" ht="12.75" customHeight="1">
      <c r="A374" s="9" t="s">
        <v>382</v>
      </c>
      <c r="B374" s="9" t="s">
        <v>383</v>
      </c>
      <c r="C374" s="9" t="s">
        <v>384</v>
      </c>
      <c r="D374" s="10">
        <v>1980</v>
      </c>
      <c r="E374" s="11" t="s">
        <v>17</v>
      </c>
      <c r="F374" s="11">
        <v>516</v>
      </c>
      <c r="G374" s="11"/>
      <c r="H374" s="6">
        <v>90</v>
      </c>
      <c r="I374" s="6">
        <v>42</v>
      </c>
      <c r="J374" s="15">
        <f t="shared" si="10"/>
        <v>132</v>
      </c>
      <c r="K374" s="6"/>
      <c r="L374" s="6">
        <v>368</v>
      </c>
      <c r="M374" s="81">
        <v>44926</v>
      </c>
      <c r="N374" s="1"/>
      <c r="O374" s="4"/>
      <c r="P374" s="4"/>
      <c r="Q374" s="4"/>
      <c r="R374" s="4"/>
      <c r="S374" s="4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  <c r="GU374" s="16"/>
      <c r="GV374" s="16"/>
      <c r="GW374" s="16"/>
      <c r="GX374" s="16"/>
      <c r="GY374" s="16"/>
      <c r="GZ374" s="16"/>
      <c r="HA374" s="16"/>
      <c r="HB374" s="16"/>
      <c r="HC374" s="16"/>
      <c r="HD374" s="16"/>
      <c r="HE374" s="16"/>
      <c r="HF374" s="16"/>
      <c r="HG374" s="16"/>
      <c r="HH374" s="16"/>
      <c r="HI374" s="16"/>
      <c r="HJ374" s="16"/>
      <c r="HK374" s="16"/>
      <c r="HL374" s="16"/>
      <c r="HM374" s="16"/>
      <c r="HN374" s="16"/>
      <c r="HO374" s="16"/>
      <c r="HP374" s="16"/>
      <c r="HQ374" s="16"/>
      <c r="HR374" s="16"/>
      <c r="HS374" s="16"/>
      <c r="HT374" s="16"/>
      <c r="HU374" s="16"/>
      <c r="HV374" s="16"/>
      <c r="HW374" s="16"/>
      <c r="HX374" s="16"/>
      <c r="HY374" s="16"/>
      <c r="HZ374" s="16"/>
      <c r="IA374" s="16"/>
      <c r="IB374" s="16"/>
      <c r="IC374" s="16"/>
      <c r="ID374" s="16"/>
      <c r="IE374" s="16"/>
      <c r="IF374" s="16"/>
      <c r="IG374" s="16"/>
      <c r="IH374" s="16"/>
      <c r="II374" s="16"/>
      <c r="IJ374" s="16"/>
      <c r="IK374" s="16"/>
      <c r="IL374" s="16"/>
      <c r="IM374" s="16"/>
      <c r="IN374" s="16"/>
      <c r="IO374" s="16"/>
      <c r="IP374" s="16"/>
      <c r="IQ374" s="16"/>
      <c r="IR374" s="16"/>
      <c r="IS374" s="16"/>
      <c r="IT374" s="16"/>
      <c r="IU374" s="16"/>
      <c r="IV374" s="16"/>
    </row>
    <row r="375" spans="1:256" s="18" customFormat="1" ht="12.75" customHeight="1">
      <c r="A375" s="56" t="s">
        <v>986</v>
      </c>
      <c r="B375" s="56" t="s">
        <v>573</v>
      </c>
      <c r="C375" s="56" t="s">
        <v>269</v>
      </c>
      <c r="D375" s="57">
        <v>1972</v>
      </c>
      <c r="E375" s="21" t="s">
        <v>17</v>
      </c>
      <c r="F375" s="21">
        <v>547</v>
      </c>
      <c r="G375" s="21"/>
      <c r="H375" s="22">
        <v>101</v>
      </c>
      <c r="I375" s="22">
        <v>31</v>
      </c>
      <c r="J375" s="23">
        <f t="shared" si="10"/>
        <v>132</v>
      </c>
      <c r="K375" s="22"/>
      <c r="L375" s="6">
        <v>368</v>
      </c>
      <c r="M375" s="81">
        <v>44926</v>
      </c>
      <c r="N375" s="1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</row>
    <row r="376" spans="1:19" s="16" customFormat="1" ht="12.75" customHeight="1">
      <c r="A376" s="9" t="s">
        <v>393</v>
      </c>
      <c r="B376" s="9" t="s">
        <v>394</v>
      </c>
      <c r="C376" s="9" t="s">
        <v>395</v>
      </c>
      <c r="D376" s="10">
        <v>1966</v>
      </c>
      <c r="E376" s="11" t="s">
        <v>17</v>
      </c>
      <c r="F376" s="11">
        <v>517</v>
      </c>
      <c r="G376" s="11"/>
      <c r="H376" s="6">
        <v>85</v>
      </c>
      <c r="I376" s="6">
        <v>46</v>
      </c>
      <c r="J376" s="15">
        <f t="shared" si="10"/>
        <v>131</v>
      </c>
      <c r="K376" s="6"/>
      <c r="L376" s="6">
        <v>371</v>
      </c>
      <c r="M376" s="81">
        <v>44926</v>
      </c>
      <c r="N376" s="1"/>
      <c r="O376" s="4"/>
      <c r="P376" s="4"/>
      <c r="Q376" s="4"/>
      <c r="R376" s="4"/>
      <c r="S376" s="4"/>
    </row>
    <row r="377" spans="1:19" s="16" customFormat="1" ht="12.75" customHeight="1">
      <c r="A377" s="9" t="s">
        <v>1037</v>
      </c>
      <c r="B377" s="9" t="s">
        <v>277</v>
      </c>
      <c r="C377" s="9" t="s">
        <v>332</v>
      </c>
      <c r="D377" s="10">
        <v>1957</v>
      </c>
      <c r="E377" s="6" t="s">
        <v>17</v>
      </c>
      <c r="F377" s="11">
        <v>556</v>
      </c>
      <c r="G377" s="11"/>
      <c r="H377" s="6">
        <v>126</v>
      </c>
      <c r="I377" s="6">
        <v>5</v>
      </c>
      <c r="J377" s="15">
        <f t="shared" si="10"/>
        <v>131</v>
      </c>
      <c r="K377" s="33"/>
      <c r="L377" s="6">
        <v>371</v>
      </c>
      <c r="M377" s="81">
        <v>44926</v>
      </c>
      <c r="N377" s="1"/>
      <c r="O377" s="24"/>
      <c r="P377" s="24"/>
      <c r="Q377" s="24"/>
      <c r="R377" s="24"/>
      <c r="S377" s="24"/>
    </row>
    <row r="378" spans="1:256" s="31" customFormat="1" ht="12.75" customHeight="1">
      <c r="A378" s="9" t="s">
        <v>895</v>
      </c>
      <c r="B378" s="9" t="s">
        <v>101</v>
      </c>
      <c r="C378" s="9" t="s">
        <v>605</v>
      </c>
      <c r="D378" s="10">
        <v>1982</v>
      </c>
      <c r="E378" s="6" t="s">
        <v>17</v>
      </c>
      <c r="F378" s="11">
        <v>479</v>
      </c>
      <c r="G378" s="11"/>
      <c r="H378" s="6">
        <v>121</v>
      </c>
      <c r="I378" s="6">
        <v>10</v>
      </c>
      <c r="J378" s="15">
        <f t="shared" si="10"/>
        <v>131</v>
      </c>
      <c r="K378" s="33"/>
      <c r="L378" s="6">
        <v>371</v>
      </c>
      <c r="M378" s="81">
        <v>44926</v>
      </c>
      <c r="N378" s="1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</row>
    <row r="379" spans="1:256" ht="12.75" customHeight="1">
      <c r="A379" s="77" t="s">
        <v>978</v>
      </c>
      <c r="B379" s="77" t="s">
        <v>59</v>
      </c>
      <c r="C379" s="77" t="s">
        <v>60</v>
      </c>
      <c r="D379" s="75">
        <v>1964</v>
      </c>
      <c r="E379" s="76" t="s">
        <v>17</v>
      </c>
      <c r="F379" s="76">
        <v>521</v>
      </c>
      <c r="G379" s="11"/>
      <c r="H379" s="6">
        <v>124</v>
      </c>
      <c r="I379" s="6">
        <v>6</v>
      </c>
      <c r="J379" s="15">
        <f t="shared" si="10"/>
        <v>130</v>
      </c>
      <c r="K379" s="33"/>
      <c r="L379" s="6">
        <v>374</v>
      </c>
      <c r="M379" s="81">
        <v>44926</v>
      </c>
      <c r="O379" s="41"/>
      <c r="P379" s="41"/>
      <c r="Q379" s="41"/>
      <c r="R379" s="41"/>
      <c r="S379" s="41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  <c r="FJ379" s="24"/>
      <c r="FK379" s="24"/>
      <c r="FL379" s="24"/>
      <c r="FM379" s="24"/>
      <c r="FN379" s="24"/>
      <c r="FO379" s="24"/>
      <c r="FP379" s="24"/>
      <c r="FQ379" s="24"/>
      <c r="FR379" s="24"/>
      <c r="FS379" s="24"/>
      <c r="FT379" s="24"/>
      <c r="FU379" s="24"/>
      <c r="FV379" s="24"/>
      <c r="FW379" s="24"/>
      <c r="FX379" s="24"/>
      <c r="FY379" s="24"/>
      <c r="FZ379" s="24"/>
      <c r="GA379" s="24"/>
      <c r="GB379" s="24"/>
      <c r="GC379" s="24"/>
      <c r="GD379" s="24"/>
      <c r="GE379" s="24"/>
      <c r="GF379" s="24"/>
      <c r="GG379" s="24"/>
      <c r="GH379" s="24"/>
      <c r="GI379" s="24"/>
      <c r="GJ379" s="24"/>
      <c r="GK379" s="24"/>
      <c r="GL379" s="24"/>
      <c r="GM379" s="24"/>
      <c r="GN379" s="24"/>
      <c r="GO379" s="24"/>
      <c r="GP379" s="24"/>
      <c r="GQ379" s="24"/>
      <c r="GR379" s="24"/>
      <c r="GS379" s="24"/>
      <c r="GT379" s="24"/>
      <c r="GU379" s="24"/>
      <c r="GV379" s="24"/>
      <c r="GW379" s="24"/>
      <c r="GX379" s="24"/>
      <c r="GY379" s="24"/>
      <c r="GZ379" s="24"/>
      <c r="HA379" s="24"/>
      <c r="HB379" s="24"/>
      <c r="HC379" s="24"/>
      <c r="HD379" s="24"/>
      <c r="HE379" s="24"/>
      <c r="HF379" s="24"/>
      <c r="HG379" s="24"/>
      <c r="HH379" s="24"/>
      <c r="HI379" s="24"/>
      <c r="HJ379" s="24"/>
      <c r="HK379" s="24"/>
      <c r="HL379" s="24"/>
      <c r="HM379" s="24"/>
      <c r="HN379" s="24"/>
      <c r="HO379" s="24"/>
      <c r="HP379" s="24"/>
      <c r="HQ379" s="24"/>
      <c r="HR379" s="24"/>
      <c r="HS379" s="24"/>
      <c r="HT379" s="24"/>
      <c r="HU379" s="24"/>
      <c r="HV379" s="24"/>
      <c r="HW379" s="24"/>
      <c r="HX379" s="24"/>
      <c r="HY379" s="24"/>
      <c r="HZ379" s="24"/>
      <c r="IA379" s="24"/>
      <c r="IB379" s="24"/>
      <c r="IC379" s="24"/>
      <c r="ID379" s="24"/>
      <c r="IE379" s="24"/>
      <c r="IF379" s="24"/>
      <c r="IG379" s="24"/>
      <c r="IH379" s="24"/>
      <c r="II379" s="24"/>
      <c r="IJ379" s="24"/>
      <c r="IK379" s="24"/>
      <c r="IL379" s="24"/>
      <c r="IM379" s="24"/>
      <c r="IN379" s="24"/>
      <c r="IO379" s="24"/>
      <c r="IP379" s="24"/>
      <c r="IQ379" s="24"/>
      <c r="IR379" s="24"/>
      <c r="IS379" s="24"/>
      <c r="IT379" s="24"/>
      <c r="IU379" s="24"/>
      <c r="IV379" s="24"/>
    </row>
    <row r="380" spans="1:19" ht="12.75" customHeight="1">
      <c r="A380" s="25" t="s">
        <v>279</v>
      </c>
      <c r="B380" s="25" t="s">
        <v>226</v>
      </c>
      <c r="C380" s="25" t="s">
        <v>280</v>
      </c>
      <c r="D380" s="26">
        <v>1952</v>
      </c>
      <c r="E380" s="26" t="s">
        <v>17</v>
      </c>
      <c r="F380" s="26" t="s">
        <v>281</v>
      </c>
      <c r="G380" s="16"/>
      <c r="H380" s="28">
        <v>112</v>
      </c>
      <c r="I380" s="28">
        <v>18</v>
      </c>
      <c r="J380" s="29">
        <f t="shared" si="10"/>
        <v>130</v>
      </c>
      <c r="K380" s="28"/>
      <c r="L380" s="28">
        <v>374</v>
      </c>
      <c r="M380" s="30">
        <v>39813</v>
      </c>
      <c r="O380" s="31"/>
      <c r="P380" s="31"/>
      <c r="Q380" s="31"/>
      <c r="R380" s="31"/>
      <c r="S380" s="31"/>
    </row>
    <row r="381" spans="1:256" s="24" customFormat="1" ht="12.75" customHeight="1">
      <c r="A381" s="9" t="s">
        <v>483</v>
      </c>
      <c r="B381" s="55" t="s">
        <v>484</v>
      </c>
      <c r="C381" s="19" t="s">
        <v>485</v>
      </c>
      <c r="D381" s="20">
        <v>1993</v>
      </c>
      <c r="E381" s="11" t="s">
        <v>17</v>
      </c>
      <c r="F381" s="20">
        <v>324</v>
      </c>
      <c r="G381" s="21"/>
      <c r="H381" s="20">
        <v>107</v>
      </c>
      <c r="I381" s="22">
        <v>23</v>
      </c>
      <c r="J381" s="23">
        <f t="shared" si="10"/>
        <v>130</v>
      </c>
      <c r="K381" s="22"/>
      <c r="L381" s="6">
        <v>374</v>
      </c>
      <c r="M381" s="59">
        <v>42004</v>
      </c>
      <c r="N381" s="1"/>
      <c r="O381" s="16"/>
      <c r="P381" s="16"/>
      <c r="Q381" s="16"/>
      <c r="R381" s="16"/>
      <c r="S381" s="16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</row>
    <row r="382" spans="1:19" ht="12.75" customHeight="1">
      <c r="A382" s="9" t="s">
        <v>511</v>
      </c>
      <c r="B382" s="9" t="s">
        <v>512</v>
      </c>
      <c r="C382" s="9" t="s">
        <v>513</v>
      </c>
      <c r="D382" s="10">
        <v>1955</v>
      </c>
      <c r="E382" s="11" t="s">
        <v>514</v>
      </c>
      <c r="F382" s="11">
        <v>246</v>
      </c>
      <c r="G382" s="11"/>
      <c r="H382" s="6">
        <v>116</v>
      </c>
      <c r="I382" s="6">
        <v>14</v>
      </c>
      <c r="J382" s="15">
        <f t="shared" si="10"/>
        <v>130</v>
      </c>
      <c r="K382" s="6"/>
      <c r="L382" s="6">
        <v>374</v>
      </c>
      <c r="M382" s="17">
        <v>40178</v>
      </c>
      <c r="O382" s="18"/>
      <c r="P382" s="18"/>
      <c r="Q382" s="18"/>
      <c r="R382" s="18"/>
      <c r="S382" s="18"/>
    </row>
    <row r="383" spans="1:256" s="18" customFormat="1" ht="12.75" customHeight="1">
      <c r="A383" s="9" t="s">
        <v>740</v>
      </c>
      <c r="B383" s="9" t="s">
        <v>377</v>
      </c>
      <c r="C383" s="9" t="s">
        <v>741</v>
      </c>
      <c r="D383" s="10">
        <v>1961</v>
      </c>
      <c r="E383" s="6" t="s">
        <v>17</v>
      </c>
      <c r="F383" s="11">
        <v>430</v>
      </c>
      <c r="G383" s="11"/>
      <c r="H383" s="6">
        <v>127</v>
      </c>
      <c r="I383" s="6">
        <v>3</v>
      </c>
      <c r="J383" s="15">
        <f t="shared" si="10"/>
        <v>130</v>
      </c>
      <c r="K383" s="33"/>
      <c r="L383" s="6">
        <v>374</v>
      </c>
      <c r="M383" s="81">
        <v>44926</v>
      </c>
      <c r="N383" s="1"/>
      <c r="O383" s="4"/>
      <c r="P383" s="4"/>
      <c r="Q383" s="4"/>
      <c r="R383" s="4"/>
      <c r="S383" s="4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  <c r="EO383" s="16"/>
      <c r="EP383" s="16"/>
      <c r="EQ383" s="16"/>
      <c r="ER383" s="16"/>
      <c r="ES383" s="16"/>
      <c r="ET383" s="16"/>
      <c r="EU383" s="16"/>
      <c r="EV383" s="16"/>
      <c r="EW383" s="16"/>
      <c r="EX383" s="16"/>
      <c r="EY383" s="16"/>
      <c r="EZ383" s="16"/>
      <c r="FA383" s="16"/>
      <c r="FB383" s="16"/>
      <c r="FC383" s="16"/>
      <c r="FD383" s="16"/>
      <c r="FE383" s="16"/>
      <c r="FF383" s="16"/>
      <c r="FG383" s="16"/>
      <c r="FH383" s="16"/>
      <c r="FI383" s="16"/>
      <c r="FJ383" s="16"/>
      <c r="FK383" s="16"/>
      <c r="FL383" s="16"/>
      <c r="FM383" s="16"/>
      <c r="FN383" s="16"/>
      <c r="FO383" s="16"/>
      <c r="FP383" s="16"/>
      <c r="FQ383" s="16"/>
      <c r="FR383" s="16"/>
      <c r="FS383" s="16"/>
      <c r="FT383" s="16"/>
      <c r="FU383" s="16"/>
      <c r="FV383" s="16"/>
      <c r="FW383" s="16"/>
      <c r="FX383" s="16"/>
      <c r="FY383" s="16"/>
      <c r="FZ383" s="16"/>
      <c r="GA383" s="16"/>
      <c r="GB383" s="16"/>
      <c r="GC383" s="16"/>
      <c r="GD383" s="16"/>
      <c r="GE383" s="16"/>
      <c r="GF383" s="16"/>
      <c r="GG383" s="16"/>
      <c r="GH383" s="16"/>
      <c r="GI383" s="16"/>
      <c r="GJ383" s="16"/>
      <c r="GK383" s="16"/>
      <c r="GL383" s="16"/>
      <c r="GM383" s="16"/>
      <c r="GN383" s="16"/>
      <c r="GO383" s="16"/>
      <c r="GP383" s="16"/>
      <c r="GQ383" s="16"/>
      <c r="GR383" s="16"/>
      <c r="GS383" s="16"/>
      <c r="GT383" s="16"/>
      <c r="GU383" s="16"/>
      <c r="GV383" s="16"/>
      <c r="GW383" s="16"/>
      <c r="GX383" s="16"/>
      <c r="GY383" s="16"/>
      <c r="GZ383" s="16"/>
      <c r="HA383" s="16"/>
      <c r="HB383" s="16"/>
      <c r="HC383" s="16"/>
      <c r="HD383" s="16"/>
      <c r="HE383" s="16"/>
      <c r="HF383" s="16"/>
      <c r="HG383" s="16"/>
      <c r="HH383" s="16"/>
      <c r="HI383" s="16"/>
      <c r="HJ383" s="16"/>
      <c r="HK383" s="16"/>
      <c r="HL383" s="16"/>
      <c r="HM383" s="16"/>
      <c r="HN383" s="16"/>
      <c r="HO383" s="16"/>
      <c r="HP383" s="16"/>
      <c r="HQ383" s="16"/>
      <c r="HR383" s="16"/>
      <c r="HS383" s="16"/>
      <c r="HT383" s="16"/>
      <c r="HU383" s="16"/>
      <c r="HV383" s="16"/>
      <c r="HW383" s="16"/>
      <c r="HX383" s="16"/>
      <c r="HY383" s="16"/>
      <c r="HZ383" s="16"/>
      <c r="IA383" s="16"/>
      <c r="IB383" s="16"/>
      <c r="IC383" s="16"/>
      <c r="ID383" s="16"/>
      <c r="IE383" s="16"/>
      <c r="IF383" s="16"/>
      <c r="IG383" s="16"/>
      <c r="IH383" s="16"/>
      <c r="II383" s="16"/>
      <c r="IJ383" s="16"/>
      <c r="IK383" s="16"/>
      <c r="IL383" s="16"/>
      <c r="IM383" s="16"/>
      <c r="IN383" s="16"/>
      <c r="IO383" s="16"/>
      <c r="IP383" s="16"/>
      <c r="IQ383" s="16"/>
      <c r="IR383" s="16"/>
      <c r="IS383" s="16"/>
      <c r="IT383" s="16"/>
      <c r="IU383" s="16"/>
      <c r="IV383" s="16"/>
    </row>
    <row r="384" spans="1:256" s="16" customFormat="1" ht="12.75" customHeight="1">
      <c r="A384" s="5" t="s">
        <v>1096</v>
      </c>
      <c r="B384" s="43" t="s">
        <v>1004</v>
      </c>
      <c r="C384" s="5" t="s">
        <v>1088</v>
      </c>
      <c r="D384" s="10">
        <v>1972</v>
      </c>
      <c r="E384" s="11" t="s">
        <v>17</v>
      </c>
      <c r="F384" s="6">
        <v>536</v>
      </c>
      <c r="G384" s="6"/>
      <c r="H384" s="6">
        <v>109</v>
      </c>
      <c r="I384" s="6">
        <v>20</v>
      </c>
      <c r="J384" s="15">
        <f t="shared" si="10"/>
        <v>129</v>
      </c>
      <c r="K384" s="6"/>
      <c r="L384" s="6">
        <v>379</v>
      </c>
      <c r="M384" s="81">
        <v>44926</v>
      </c>
      <c r="N384" s="1"/>
      <c r="O384" s="4"/>
      <c r="P384" s="4"/>
      <c r="Q384" s="4"/>
      <c r="R384" s="4"/>
      <c r="S384" s="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  <c r="FJ384" s="24"/>
      <c r="FK384" s="24"/>
      <c r="FL384" s="24"/>
      <c r="FM384" s="24"/>
      <c r="FN384" s="24"/>
      <c r="FO384" s="24"/>
      <c r="FP384" s="24"/>
      <c r="FQ384" s="24"/>
      <c r="FR384" s="24"/>
      <c r="FS384" s="24"/>
      <c r="FT384" s="24"/>
      <c r="FU384" s="24"/>
      <c r="FV384" s="24"/>
      <c r="FW384" s="24"/>
      <c r="FX384" s="24"/>
      <c r="FY384" s="24"/>
      <c r="FZ384" s="24"/>
      <c r="GA384" s="24"/>
      <c r="GB384" s="24"/>
      <c r="GC384" s="24"/>
      <c r="GD384" s="24"/>
      <c r="GE384" s="24"/>
      <c r="GF384" s="24"/>
      <c r="GG384" s="24"/>
      <c r="GH384" s="24"/>
      <c r="GI384" s="24"/>
      <c r="GJ384" s="24"/>
      <c r="GK384" s="24"/>
      <c r="GL384" s="24"/>
      <c r="GM384" s="24"/>
      <c r="GN384" s="24"/>
      <c r="GO384" s="24"/>
      <c r="GP384" s="24"/>
      <c r="GQ384" s="24"/>
      <c r="GR384" s="24"/>
      <c r="GS384" s="24"/>
      <c r="GT384" s="24"/>
      <c r="GU384" s="24"/>
      <c r="GV384" s="24"/>
      <c r="GW384" s="24"/>
      <c r="GX384" s="24"/>
      <c r="GY384" s="24"/>
      <c r="GZ384" s="24"/>
      <c r="HA384" s="24"/>
      <c r="HB384" s="24"/>
      <c r="HC384" s="24"/>
      <c r="HD384" s="24"/>
      <c r="HE384" s="24"/>
      <c r="HF384" s="24"/>
      <c r="HG384" s="24"/>
      <c r="HH384" s="24"/>
      <c r="HI384" s="24"/>
      <c r="HJ384" s="24"/>
      <c r="HK384" s="24"/>
      <c r="HL384" s="24"/>
      <c r="HM384" s="24"/>
      <c r="HN384" s="24"/>
      <c r="HO384" s="24"/>
      <c r="HP384" s="24"/>
      <c r="HQ384" s="24"/>
      <c r="HR384" s="24"/>
      <c r="HS384" s="24"/>
      <c r="HT384" s="24"/>
      <c r="HU384" s="24"/>
      <c r="HV384" s="24"/>
      <c r="HW384" s="24"/>
      <c r="HX384" s="24"/>
      <c r="HY384" s="24"/>
      <c r="HZ384" s="24"/>
      <c r="IA384" s="24"/>
      <c r="IB384" s="24"/>
      <c r="IC384" s="24"/>
      <c r="ID384" s="24"/>
      <c r="IE384" s="24"/>
      <c r="IF384" s="24"/>
      <c r="IG384" s="24"/>
      <c r="IH384" s="24"/>
      <c r="II384" s="24"/>
      <c r="IJ384" s="24"/>
      <c r="IK384" s="24"/>
      <c r="IL384" s="24"/>
      <c r="IM384" s="24"/>
      <c r="IN384" s="24"/>
      <c r="IO384" s="24"/>
      <c r="IP384" s="24"/>
      <c r="IQ384" s="24"/>
      <c r="IR384" s="24"/>
      <c r="IS384" s="24"/>
      <c r="IT384" s="24"/>
      <c r="IU384" s="24"/>
      <c r="IV384" s="24"/>
    </row>
    <row r="385" spans="1:256" ht="12.75" customHeight="1">
      <c r="A385" s="9" t="s">
        <v>208</v>
      </c>
      <c r="B385" s="9" t="s">
        <v>209</v>
      </c>
      <c r="C385" s="9" t="s">
        <v>299</v>
      </c>
      <c r="D385" s="10">
        <v>1956</v>
      </c>
      <c r="E385" s="6" t="s">
        <v>17</v>
      </c>
      <c r="F385" s="11">
        <v>476</v>
      </c>
      <c r="G385" s="11"/>
      <c r="H385" s="6">
        <v>129</v>
      </c>
      <c r="I385" s="6">
        <v>0</v>
      </c>
      <c r="J385" s="15">
        <f t="shared" si="10"/>
        <v>129</v>
      </c>
      <c r="K385" s="33"/>
      <c r="L385" s="6">
        <v>379</v>
      </c>
      <c r="M385" s="81">
        <v>44926</v>
      </c>
      <c r="O385" s="37"/>
      <c r="P385" s="37"/>
      <c r="Q385" s="37"/>
      <c r="R385" s="38"/>
      <c r="S385" s="39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  <c r="FM385" s="18"/>
      <c r="FN385" s="18"/>
      <c r="FO385" s="18"/>
      <c r="FP385" s="18"/>
      <c r="FQ385" s="18"/>
      <c r="FR385" s="18"/>
      <c r="FS385" s="18"/>
      <c r="FT385" s="18"/>
      <c r="FU385" s="18"/>
      <c r="FV385" s="18"/>
      <c r="FW385" s="18"/>
      <c r="FX385" s="18"/>
      <c r="FY385" s="18"/>
      <c r="FZ385" s="18"/>
      <c r="GA385" s="18"/>
      <c r="GB385" s="18"/>
      <c r="GC385" s="18"/>
      <c r="GD385" s="18"/>
      <c r="GE385" s="18"/>
      <c r="GF385" s="18"/>
      <c r="GG385" s="18"/>
      <c r="GH385" s="18"/>
      <c r="GI385" s="18"/>
      <c r="GJ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  <c r="IH385" s="18"/>
      <c r="II385" s="18"/>
      <c r="IJ385" s="18"/>
      <c r="IK385" s="18"/>
      <c r="IL385" s="18"/>
      <c r="IM385" s="18"/>
      <c r="IN385" s="18"/>
      <c r="IO385" s="18"/>
      <c r="IP385" s="18"/>
      <c r="IQ385" s="18"/>
      <c r="IR385" s="18"/>
      <c r="IS385" s="18"/>
      <c r="IT385" s="18"/>
      <c r="IU385" s="18"/>
      <c r="IV385" s="18"/>
    </row>
    <row r="386" spans="1:13" ht="12.75" customHeight="1">
      <c r="A386" s="9" t="s">
        <v>770</v>
      </c>
      <c r="B386" s="9" t="s">
        <v>462</v>
      </c>
      <c r="C386" s="9" t="s">
        <v>771</v>
      </c>
      <c r="D386" s="10">
        <v>1948</v>
      </c>
      <c r="E386" s="6" t="s">
        <v>17</v>
      </c>
      <c r="F386" s="11">
        <v>49</v>
      </c>
      <c r="G386" s="11" t="s">
        <v>32</v>
      </c>
      <c r="H386" s="6">
        <v>42</v>
      </c>
      <c r="I386" s="6">
        <v>87</v>
      </c>
      <c r="J386" s="15">
        <f t="shared" si="10"/>
        <v>129</v>
      </c>
      <c r="K386" s="33"/>
      <c r="L386" s="6">
        <v>379</v>
      </c>
      <c r="M386" s="17">
        <v>41820</v>
      </c>
    </row>
    <row r="387" spans="1:256" s="18" customFormat="1" ht="12.75" customHeight="1">
      <c r="A387" s="9" t="s">
        <v>179</v>
      </c>
      <c r="B387" s="9" t="s">
        <v>180</v>
      </c>
      <c r="C387" s="9" t="s">
        <v>181</v>
      </c>
      <c r="D387" s="10">
        <v>1958</v>
      </c>
      <c r="E387" s="6" t="s">
        <v>17</v>
      </c>
      <c r="F387" s="11">
        <v>411</v>
      </c>
      <c r="G387" s="11"/>
      <c r="H387" s="6">
        <v>128</v>
      </c>
      <c r="I387" s="6">
        <v>0</v>
      </c>
      <c r="J387" s="15">
        <f t="shared" si="10"/>
        <v>128</v>
      </c>
      <c r="K387" s="33"/>
      <c r="L387" s="6">
        <v>382</v>
      </c>
      <c r="M387" s="81">
        <v>44926</v>
      </c>
      <c r="N387" s="1"/>
      <c r="O387" s="4"/>
      <c r="P387" s="4"/>
      <c r="Q387" s="4"/>
      <c r="R387" s="4"/>
      <c r="S387" s="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  <c r="FJ387" s="24"/>
      <c r="FK387" s="24"/>
      <c r="FL387" s="24"/>
      <c r="FM387" s="24"/>
      <c r="FN387" s="24"/>
      <c r="FO387" s="24"/>
      <c r="FP387" s="24"/>
      <c r="FQ387" s="24"/>
      <c r="FR387" s="24"/>
      <c r="FS387" s="24"/>
      <c r="FT387" s="24"/>
      <c r="FU387" s="24"/>
      <c r="FV387" s="24"/>
      <c r="FW387" s="24"/>
      <c r="FX387" s="24"/>
      <c r="FY387" s="24"/>
      <c r="FZ387" s="24"/>
      <c r="GA387" s="24"/>
      <c r="GB387" s="24"/>
      <c r="GC387" s="24"/>
      <c r="GD387" s="24"/>
      <c r="GE387" s="24"/>
      <c r="GF387" s="24"/>
      <c r="GG387" s="24"/>
      <c r="GH387" s="24"/>
      <c r="GI387" s="24"/>
      <c r="GJ387" s="24"/>
      <c r="GK387" s="24"/>
      <c r="GL387" s="24"/>
      <c r="GM387" s="24"/>
      <c r="GN387" s="24"/>
      <c r="GO387" s="24"/>
      <c r="GP387" s="24"/>
      <c r="GQ387" s="24"/>
      <c r="GR387" s="24"/>
      <c r="GS387" s="24"/>
      <c r="GT387" s="24"/>
      <c r="GU387" s="24"/>
      <c r="GV387" s="24"/>
      <c r="GW387" s="24"/>
      <c r="GX387" s="24"/>
      <c r="GY387" s="24"/>
      <c r="GZ387" s="24"/>
      <c r="HA387" s="24"/>
      <c r="HB387" s="24"/>
      <c r="HC387" s="24"/>
      <c r="HD387" s="24"/>
      <c r="HE387" s="24"/>
      <c r="HF387" s="24"/>
      <c r="HG387" s="24"/>
      <c r="HH387" s="24"/>
      <c r="HI387" s="24"/>
      <c r="HJ387" s="24"/>
      <c r="HK387" s="24"/>
      <c r="HL387" s="24"/>
      <c r="HM387" s="24"/>
      <c r="HN387" s="24"/>
      <c r="HO387" s="24"/>
      <c r="HP387" s="24"/>
      <c r="HQ387" s="24"/>
      <c r="HR387" s="24"/>
      <c r="HS387" s="24"/>
      <c r="HT387" s="24"/>
      <c r="HU387" s="24"/>
      <c r="HV387" s="24"/>
      <c r="HW387" s="24"/>
      <c r="HX387" s="24"/>
      <c r="HY387" s="24"/>
      <c r="HZ387" s="24"/>
      <c r="IA387" s="24"/>
      <c r="IB387" s="24"/>
      <c r="IC387" s="24"/>
      <c r="ID387" s="24"/>
      <c r="IE387" s="24"/>
      <c r="IF387" s="24"/>
      <c r="IG387" s="24"/>
      <c r="IH387" s="24"/>
      <c r="II387" s="24"/>
      <c r="IJ387" s="24"/>
      <c r="IK387" s="24"/>
      <c r="IL387" s="24"/>
      <c r="IM387" s="24"/>
      <c r="IN387" s="24"/>
      <c r="IO387" s="24"/>
      <c r="IP387" s="24"/>
      <c r="IQ387" s="24"/>
      <c r="IR387" s="24"/>
      <c r="IS387" s="24"/>
      <c r="IT387" s="24"/>
      <c r="IU387" s="24"/>
      <c r="IV387" s="24"/>
    </row>
    <row r="388" spans="1:256" s="24" customFormat="1" ht="12.75" customHeight="1">
      <c r="A388" s="9" t="s">
        <v>795</v>
      </c>
      <c r="B388" s="34" t="s">
        <v>796</v>
      </c>
      <c r="C388" s="9" t="s">
        <v>63</v>
      </c>
      <c r="D388" s="10">
        <v>1966</v>
      </c>
      <c r="E388" s="6" t="s">
        <v>17</v>
      </c>
      <c r="F388" s="11">
        <v>498</v>
      </c>
      <c r="G388" s="11"/>
      <c r="H388" s="6">
        <v>64</v>
      </c>
      <c r="I388" s="6">
        <v>64</v>
      </c>
      <c r="J388" s="15">
        <f t="shared" si="10"/>
        <v>128</v>
      </c>
      <c r="K388" s="33"/>
      <c r="L388" s="6">
        <v>382</v>
      </c>
      <c r="M388" s="81">
        <v>44926</v>
      </c>
      <c r="N388" s="1"/>
      <c r="O388" s="32"/>
      <c r="P388" s="32"/>
      <c r="Q388" s="32"/>
      <c r="R388" s="32"/>
      <c r="S388" s="32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</row>
    <row r="389" spans="1:256" ht="12.75" customHeight="1">
      <c r="A389" s="9" t="s">
        <v>14</v>
      </c>
      <c r="B389" s="9" t="s">
        <v>18</v>
      </c>
      <c r="C389" s="9" t="s">
        <v>19</v>
      </c>
      <c r="D389" s="10">
        <v>1940</v>
      </c>
      <c r="E389" s="11" t="s">
        <v>17</v>
      </c>
      <c r="F389" s="11">
        <v>284</v>
      </c>
      <c r="G389" s="11"/>
      <c r="H389" s="6">
        <v>69</v>
      </c>
      <c r="I389" s="6">
        <v>58</v>
      </c>
      <c r="J389" s="15">
        <f t="shared" si="10"/>
        <v>127</v>
      </c>
      <c r="K389" s="6"/>
      <c r="L389" s="6">
        <v>384</v>
      </c>
      <c r="M389" s="17">
        <v>40359</v>
      </c>
      <c r="O389" s="16"/>
      <c r="P389" s="16"/>
      <c r="Q389" s="16"/>
      <c r="R389" s="16"/>
      <c r="S389" s="16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  <c r="FO389" s="18"/>
      <c r="FP389" s="18"/>
      <c r="FQ389" s="18"/>
      <c r="FR389" s="18"/>
      <c r="FS389" s="18"/>
      <c r="FT389" s="18"/>
      <c r="FU389" s="18"/>
      <c r="FV389" s="18"/>
      <c r="FW389" s="18"/>
      <c r="FX389" s="18"/>
      <c r="FY389" s="18"/>
      <c r="FZ389" s="18"/>
      <c r="GA389" s="18"/>
      <c r="GB389" s="18"/>
      <c r="GC389" s="18"/>
      <c r="GD389" s="18"/>
      <c r="GE389" s="18"/>
      <c r="GF389" s="18"/>
      <c r="GG389" s="18"/>
      <c r="GH389" s="18"/>
      <c r="GI389" s="18"/>
      <c r="GJ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  <c r="IH389" s="18"/>
      <c r="II389" s="18"/>
      <c r="IJ389" s="18"/>
      <c r="IK389" s="18"/>
      <c r="IL389" s="18"/>
      <c r="IM389" s="18"/>
      <c r="IN389" s="18"/>
      <c r="IO389" s="18"/>
      <c r="IP389" s="18"/>
      <c r="IQ389" s="18"/>
      <c r="IR389" s="18"/>
      <c r="IS389" s="18"/>
      <c r="IT389" s="18"/>
      <c r="IU389" s="18"/>
      <c r="IV389" s="18"/>
    </row>
    <row r="390" spans="1:19" ht="12.75" customHeight="1">
      <c r="A390" s="25" t="s">
        <v>680</v>
      </c>
      <c r="B390" s="25" t="s">
        <v>286</v>
      </c>
      <c r="C390" s="25" t="s">
        <v>681</v>
      </c>
      <c r="D390" s="26">
        <v>1962</v>
      </c>
      <c r="E390" s="26" t="s">
        <v>17</v>
      </c>
      <c r="F390" s="26" t="s">
        <v>1027</v>
      </c>
      <c r="G390" s="36"/>
      <c r="H390" s="28">
        <v>117</v>
      </c>
      <c r="I390" s="28">
        <v>10</v>
      </c>
      <c r="J390" s="53">
        <f t="shared" si="10"/>
        <v>127</v>
      </c>
      <c r="K390" s="16"/>
      <c r="L390" s="28">
        <v>384</v>
      </c>
      <c r="M390" s="30">
        <v>44012</v>
      </c>
      <c r="O390" s="16"/>
      <c r="P390" s="16"/>
      <c r="Q390" s="16"/>
      <c r="R390" s="16"/>
      <c r="S390" s="16"/>
    </row>
    <row r="391" spans="1:256" ht="12.75" customHeight="1">
      <c r="A391" s="9" t="s">
        <v>747</v>
      </c>
      <c r="B391" s="9" t="s">
        <v>233</v>
      </c>
      <c r="C391" s="9" t="s">
        <v>60</v>
      </c>
      <c r="D391" s="10">
        <v>1950</v>
      </c>
      <c r="E391" s="6" t="s">
        <v>17</v>
      </c>
      <c r="F391" s="11">
        <v>159</v>
      </c>
      <c r="G391" s="11"/>
      <c r="H391" s="6">
        <v>121</v>
      </c>
      <c r="I391" s="6">
        <v>6</v>
      </c>
      <c r="J391" s="15">
        <f t="shared" si="10"/>
        <v>127</v>
      </c>
      <c r="K391" s="33"/>
      <c r="L391" s="6">
        <v>384</v>
      </c>
      <c r="M391" s="17">
        <v>38717</v>
      </c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  <c r="FO391" s="18"/>
      <c r="FP391" s="18"/>
      <c r="FQ391" s="18"/>
      <c r="FR391" s="18"/>
      <c r="FS391" s="18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  <c r="GJ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  <c r="IH391" s="18"/>
      <c r="II391" s="18"/>
      <c r="IJ391" s="18"/>
      <c r="IK391" s="18"/>
      <c r="IL391" s="18"/>
      <c r="IM391" s="18"/>
      <c r="IN391" s="18"/>
      <c r="IO391" s="18"/>
      <c r="IP391" s="18"/>
      <c r="IQ391" s="18"/>
      <c r="IR391" s="18"/>
      <c r="IS391" s="18"/>
      <c r="IT391" s="18"/>
      <c r="IU391" s="18"/>
      <c r="IV391" s="18"/>
    </row>
    <row r="392" spans="1:256" s="31" customFormat="1" ht="12.75" customHeight="1">
      <c r="A392" s="9" t="s">
        <v>481</v>
      </c>
      <c r="B392" s="9" t="s">
        <v>68</v>
      </c>
      <c r="C392" s="9" t="s">
        <v>482</v>
      </c>
      <c r="D392" s="10">
        <v>1948</v>
      </c>
      <c r="E392" s="11" t="s">
        <v>17</v>
      </c>
      <c r="F392" s="11">
        <v>101</v>
      </c>
      <c r="G392" s="11"/>
      <c r="H392" s="6">
        <v>104</v>
      </c>
      <c r="I392" s="6">
        <v>22</v>
      </c>
      <c r="J392" s="15">
        <f t="shared" si="10"/>
        <v>126</v>
      </c>
      <c r="K392" s="6"/>
      <c r="L392" s="6">
        <v>387</v>
      </c>
      <c r="M392" s="17">
        <v>42551</v>
      </c>
      <c r="N392" s="1"/>
      <c r="O392" s="2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</row>
    <row r="393" spans="1:19" ht="12.75" customHeight="1">
      <c r="A393" s="9" t="s">
        <v>966</v>
      </c>
      <c r="B393" s="9" t="s">
        <v>131</v>
      </c>
      <c r="C393" s="9" t="s">
        <v>967</v>
      </c>
      <c r="D393" s="10">
        <v>1958</v>
      </c>
      <c r="E393" s="6" t="s">
        <v>17</v>
      </c>
      <c r="F393" s="11">
        <v>509</v>
      </c>
      <c r="G393" s="11"/>
      <c r="H393" s="6">
        <v>115</v>
      </c>
      <c r="I393" s="6">
        <v>11</v>
      </c>
      <c r="J393" s="15">
        <f t="shared" si="10"/>
        <v>126</v>
      </c>
      <c r="K393" s="33"/>
      <c r="L393" s="6">
        <v>387</v>
      </c>
      <c r="M393" s="81">
        <v>44926</v>
      </c>
      <c r="O393" s="24"/>
      <c r="P393" s="24"/>
      <c r="Q393" s="24"/>
      <c r="R393" s="24"/>
      <c r="S393" s="24"/>
    </row>
    <row r="394" spans="1:256" s="24" customFormat="1" ht="12.75" customHeight="1">
      <c r="A394" s="9" t="s">
        <v>933</v>
      </c>
      <c r="B394" s="9" t="s">
        <v>934</v>
      </c>
      <c r="C394" s="9" t="s">
        <v>935</v>
      </c>
      <c r="D394" s="10">
        <v>1953</v>
      </c>
      <c r="E394" s="6" t="s">
        <v>17</v>
      </c>
      <c r="F394" s="11">
        <v>283</v>
      </c>
      <c r="G394" s="11"/>
      <c r="H394" s="6">
        <v>101</v>
      </c>
      <c r="I394" s="6">
        <v>25</v>
      </c>
      <c r="J394" s="15">
        <f t="shared" si="10"/>
        <v>126</v>
      </c>
      <c r="K394" s="33"/>
      <c r="L394" s="6">
        <v>387</v>
      </c>
      <c r="M394" s="17">
        <v>42458</v>
      </c>
      <c r="N394" s="1"/>
      <c r="O394" s="4"/>
      <c r="P394" s="4"/>
      <c r="Q394" s="4"/>
      <c r="R394" s="4"/>
      <c r="S394" s="4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  <c r="FB394" s="16"/>
      <c r="FC394" s="16"/>
      <c r="FD394" s="16"/>
      <c r="FE394" s="16"/>
      <c r="FF394" s="16"/>
      <c r="FG394" s="16"/>
      <c r="FH394" s="16"/>
      <c r="FI394" s="16"/>
      <c r="FJ394" s="16"/>
      <c r="FK394" s="16"/>
      <c r="FL394" s="16"/>
      <c r="FM394" s="16"/>
      <c r="FN394" s="16"/>
      <c r="FO394" s="16"/>
      <c r="FP394" s="16"/>
      <c r="FQ394" s="16"/>
      <c r="FR394" s="16"/>
      <c r="FS394" s="16"/>
      <c r="FT394" s="16"/>
      <c r="FU394" s="16"/>
      <c r="FV394" s="16"/>
      <c r="FW394" s="16"/>
      <c r="FX394" s="16"/>
      <c r="FY394" s="16"/>
      <c r="FZ394" s="16"/>
      <c r="GA394" s="16"/>
      <c r="GB394" s="16"/>
      <c r="GC394" s="16"/>
      <c r="GD394" s="16"/>
      <c r="GE394" s="16"/>
      <c r="GF394" s="16"/>
      <c r="GG394" s="16"/>
      <c r="GH394" s="16"/>
      <c r="GI394" s="16"/>
      <c r="GJ394" s="16"/>
      <c r="GK394" s="16"/>
      <c r="GL394" s="16"/>
      <c r="GM394" s="16"/>
      <c r="GN394" s="16"/>
      <c r="GO394" s="16"/>
      <c r="GP394" s="16"/>
      <c r="GQ394" s="16"/>
      <c r="GR394" s="16"/>
      <c r="GS394" s="16"/>
      <c r="GT394" s="16"/>
      <c r="GU394" s="16"/>
      <c r="GV394" s="16"/>
      <c r="GW394" s="16"/>
      <c r="GX394" s="16"/>
      <c r="GY394" s="16"/>
      <c r="GZ394" s="16"/>
      <c r="HA394" s="16"/>
      <c r="HB394" s="16"/>
      <c r="HC394" s="16"/>
      <c r="HD394" s="16"/>
      <c r="HE394" s="16"/>
      <c r="HF394" s="16"/>
      <c r="HG394" s="16"/>
      <c r="HH394" s="16"/>
      <c r="HI394" s="16"/>
      <c r="HJ394" s="16"/>
      <c r="HK394" s="16"/>
      <c r="HL394" s="16"/>
      <c r="HM394" s="16"/>
      <c r="HN394" s="16"/>
      <c r="HO394" s="16"/>
      <c r="HP394" s="16"/>
      <c r="HQ394" s="16"/>
      <c r="HR394" s="16"/>
      <c r="HS394" s="16"/>
      <c r="HT394" s="16"/>
      <c r="HU394" s="16"/>
      <c r="HV394" s="16"/>
      <c r="HW394" s="16"/>
      <c r="HX394" s="16"/>
      <c r="HY394" s="16"/>
      <c r="HZ394" s="16"/>
      <c r="IA394" s="16"/>
      <c r="IB394" s="16"/>
      <c r="IC394" s="16"/>
      <c r="ID394" s="16"/>
      <c r="IE394" s="16"/>
      <c r="IF394" s="16"/>
      <c r="IG394" s="16"/>
      <c r="IH394" s="16"/>
      <c r="II394" s="16"/>
      <c r="IJ394" s="16"/>
      <c r="IK394" s="16"/>
      <c r="IL394" s="16"/>
      <c r="IM394" s="16"/>
      <c r="IN394" s="16"/>
      <c r="IO394" s="16"/>
      <c r="IP394" s="16"/>
      <c r="IQ394" s="16"/>
      <c r="IR394" s="16"/>
      <c r="IS394" s="16"/>
      <c r="IT394" s="16"/>
      <c r="IU394" s="16"/>
      <c r="IV394" s="16"/>
    </row>
    <row r="395" spans="1:256" s="31" customFormat="1" ht="12.75" customHeight="1">
      <c r="A395" s="9" t="s">
        <v>783</v>
      </c>
      <c r="B395" s="9" t="s">
        <v>286</v>
      </c>
      <c r="C395" s="9" t="s">
        <v>784</v>
      </c>
      <c r="D395" s="10">
        <v>1961</v>
      </c>
      <c r="E395" s="6" t="s">
        <v>17</v>
      </c>
      <c r="F395" s="11">
        <v>460</v>
      </c>
      <c r="G395" s="11"/>
      <c r="H395" s="6">
        <v>115</v>
      </c>
      <c r="I395" s="6">
        <v>10</v>
      </c>
      <c r="J395" s="15">
        <f t="shared" si="10"/>
        <v>125</v>
      </c>
      <c r="K395" s="33"/>
      <c r="L395" s="6">
        <v>390</v>
      </c>
      <c r="M395" s="17">
        <v>44012</v>
      </c>
      <c r="N395" s="1"/>
      <c r="O395" s="32"/>
      <c r="P395" s="32"/>
      <c r="Q395" s="32"/>
      <c r="R395" s="32"/>
      <c r="S395" s="32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</row>
    <row r="396" spans="1:256" s="16" customFormat="1" ht="12.75" customHeight="1">
      <c r="A396" s="77" t="s">
        <v>995</v>
      </c>
      <c r="B396" s="77" t="s">
        <v>996</v>
      </c>
      <c r="C396" s="77" t="s">
        <v>997</v>
      </c>
      <c r="D396" s="75">
        <v>1968</v>
      </c>
      <c r="E396" s="76" t="s">
        <v>17</v>
      </c>
      <c r="F396" s="76">
        <v>541</v>
      </c>
      <c r="G396" s="11"/>
      <c r="H396" s="6">
        <v>109</v>
      </c>
      <c r="I396" s="6">
        <v>15</v>
      </c>
      <c r="J396" s="15">
        <f t="shared" si="10"/>
        <v>124</v>
      </c>
      <c r="K396" s="33"/>
      <c r="L396" s="6">
        <v>391</v>
      </c>
      <c r="M396" s="81">
        <v>44926</v>
      </c>
      <c r="N396" s="1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</row>
    <row r="397" spans="1:256" s="25" customFormat="1" ht="12.75" customHeight="1">
      <c r="A397" s="9" t="s">
        <v>1073</v>
      </c>
      <c r="B397" s="9" t="s">
        <v>1074</v>
      </c>
      <c r="C397" s="9" t="s">
        <v>1075</v>
      </c>
      <c r="D397" s="10">
        <v>1972</v>
      </c>
      <c r="E397" s="11" t="s">
        <v>17</v>
      </c>
      <c r="F397" s="11">
        <v>576</v>
      </c>
      <c r="G397" s="11"/>
      <c r="H397" s="6">
        <v>2</v>
      </c>
      <c r="I397" s="6">
        <v>122</v>
      </c>
      <c r="J397" s="15">
        <f t="shared" si="10"/>
        <v>124</v>
      </c>
      <c r="K397" s="6"/>
      <c r="L397" s="6">
        <v>391</v>
      </c>
      <c r="M397" s="81">
        <v>44926</v>
      </c>
      <c r="N397" s="1"/>
      <c r="O397" s="4"/>
      <c r="P397" s="4"/>
      <c r="Q397" s="4"/>
      <c r="R397" s="4"/>
      <c r="S397" s="4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  <c r="DL397" s="31"/>
      <c r="DM397" s="31"/>
      <c r="DN397" s="31"/>
      <c r="DO397" s="31"/>
      <c r="DP397" s="31"/>
      <c r="DQ397" s="31"/>
      <c r="DR397" s="31"/>
      <c r="DS397" s="31"/>
      <c r="DT397" s="31"/>
      <c r="DU397" s="31"/>
      <c r="DV397" s="31"/>
      <c r="DW397" s="31"/>
      <c r="DX397" s="31"/>
      <c r="DY397" s="31"/>
      <c r="DZ397" s="31"/>
      <c r="EA397" s="31"/>
      <c r="EB397" s="31"/>
      <c r="EC397" s="31"/>
      <c r="ED397" s="31"/>
      <c r="EE397" s="31"/>
      <c r="EF397" s="31"/>
      <c r="EG397" s="31"/>
      <c r="EH397" s="31"/>
      <c r="EI397" s="31"/>
      <c r="EJ397" s="31"/>
      <c r="EK397" s="31"/>
      <c r="EL397" s="31"/>
      <c r="EM397" s="31"/>
      <c r="EN397" s="31"/>
      <c r="EO397" s="31"/>
      <c r="EP397" s="31"/>
      <c r="EQ397" s="31"/>
      <c r="ER397" s="31"/>
      <c r="ES397" s="31"/>
      <c r="ET397" s="31"/>
      <c r="EU397" s="31"/>
      <c r="EV397" s="31"/>
      <c r="EW397" s="31"/>
      <c r="EX397" s="31"/>
      <c r="EY397" s="31"/>
      <c r="EZ397" s="31"/>
      <c r="FA397" s="31"/>
      <c r="FB397" s="31"/>
      <c r="FC397" s="31"/>
      <c r="FD397" s="31"/>
      <c r="FE397" s="31"/>
      <c r="FF397" s="31"/>
      <c r="FG397" s="31"/>
      <c r="FH397" s="31"/>
      <c r="FI397" s="31"/>
      <c r="FJ397" s="31"/>
      <c r="FK397" s="31"/>
      <c r="FL397" s="31"/>
      <c r="FM397" s="31"/>
      <c r="FN397" s="31"/>
      <c r="FO397" s="31"/>
      <c r="FP397" s="31"/>
      <c r="FQ397" s="31"/>
      <c r="FR397" s="31"/>
      <c r="FS397" s="31"/>
      <c r="FT397" s="31"/>
      <c r="FU397" s="31"/>
      <c r="FV397" s="31"/>
      <c r="FW397" s="31"/>
      <c r="FX397" s="31"/>
      <c r="FY397" s="31"/>
      <c r="FZ397" s="31"/>
      <c r="GA397" s="31"/>
      <c r="GB397" s="31"/>
      <c r="GC397" s="31"/>
      <c r="GD397" s="31"/>
      <c r="GE397" s="31"/>
      <c r="GF397" s="31"/>
      <c r="GG397" s="31"/>
      <c r="GH397" s="31"/>
      <c r="GI397" s="31"/>
      <c r="GJ397" s="31"/>
      <c r="GK397" s="31"/>
      <c r="GL397" s="31"/>
      <c r="GM397" s="31"/>
      <c r="GN397" s="31"/>
      <c r="GO397" s="31"/>
      <c r="GP397" s="31"/>
      <c r="GQ397" s="31"/>
      <c r="GR397" s="31"/>
      <c r="GS397" s="31"/>
      <c r="GT397" s="31"/>
      <c r="GU397" s="31"/>
      <c r="GV397" s="31"/>
      <c r="GW397" s="31"/>
      <c r="GX397" s="31"/>
      <c r="GY397" s="31"/>
      <c r="GZ397" s="31"/>
      <c r="HA397" s="31"/>
      <c r="HB397" s="31"/>
      <c r="HC397" s="31"/>
      <c r="HD397" s="31"/>
      <c r="HE397" s="31"/>
      <c r="HF397" s="31"/>
      <c r="HG397" s="31"/>
      <c r="HH397" s="31"/>
      <c r="HI397" s="31"/>
      <c r="HJ397" s="31"/>
      <c r="HK397" s="31"/>
      <c r="HL397" s="31"/>
      <c r="HM397" s="31"/>
      <c r="HN397" s="31"/>
      <c r="HO397" s="31"/>
      <c r="HP397" s="31"/>
      <c r="HQ397" s="31"/>
      <c r="HR397" s="31"/>
      <c r="HS397" s="31"/>
      <c r="HT397" s="31"/>
      <c r="HU397" s="31"/>
      <c r="HV397" s="31"/>
      <c r="HW397" s="31"/>
      <c r="HX397" s="31"/>
      <c r="HY397" s="31"/>
      <c r="HZ397" s="31"/>
      <c r="IA397" s="31"/>
      <c r="IB397" s="31"/>
      <c r="IC397" s="31"/>
      <c r="ID397" s="31"/>
      <c r="IE397" s="31"/>
      <c r="IF397" s="31"/>
      <c r="IG397" s="31"/>
      <c r="IH397" s="31"/>
      <c r="II397" s="31"/>
      <c r="IJ397" s="31"/>
      <c r="IK397" s="31"/>
      <c r="IL397" s="31"/>
      <c r="IM397" s="31"/>
      <c r="IN397" s="31"/>
      <c r="IO397" s="31"/>
      <c r="IP397" s="31"/>
      <c r="IQ397" s="31"/>
      <c r="IR397" s="31"/>
      <c r="IS397" s="31"/>
      <c r="IT397" s="31"/>
      <c r="IU397" s="31"/>
      <c r="IV397" s="31"/>
    </row>
    <row r="398" spans="1:256" s="24" customFormat="1" ht="12.75" customHeight="1">
      <c r="A398" s="56" t="s">
        <v>424</v>
      </c>
      <c r="B398" s="56" t="s">
        <v>65</v>
      </c>
      <c r="C398" s="56" t="s">
        <v>190</v>
      </c>
      <c r="D398" s="57">
        <v>1950</v>
      </c>
      <c r="E398" s="21" t="s">
        <v>17</v>
      </c>
      <c r="F398" s="21">
        <v>224</v>
      </c>
      <c r="G398" s="58"/>
      <c r="H398" s="22">
        <v>100</v>
      </c>
      <c r="I398" s="22">
        <v>24</v>
      </c>
      <c r="J398" s="23">
        <f t="shared" si="10"/>
        <v>124</v>
      </c>
      <c r="K398" s="58"/>
      <c r="L398" s="6">
        <v>391</v>
      </c>
      <c r="M398" s="59">
        <v>44012</v>
      </c>
      <c r="N398" s="1"/>
      <c r="O398" s="37"/>
      <c r="P398" s="37"/>
      <c r="Q398" s="37"/>
      <c r="R398" s="38"/>
      <c r="S398" s="39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</row>
    <row r="399" spans="1:256" s="32" customFormat="1" ht="12.75" customHeight="1">
      <c r="A399" s="9" t="s">
        <v>515</v>
      </c>
      <c r="B399" s="55" t="s">
        <v>74</v>
      </c>
      <c r="C399" s="19" t="s">
        <v>72</v>
      </c>
      <c r="D399" s="20">
        <v>1961</v>
      </c>
      <c r="E399" s="11" t="s">
        <v>17</v>
      </c>
      <c r="F399" s="20">
        <v>322</v>
      </c>
      <c r="G399" s="21"/>
      <c r="H399" s="20">
        <v>92</v>
      </c>
      <c r="I399" s="22">
        <v>32</v>
      </c>
      <c r="J399" s="23">
        <f t="shared" si="10"/>
        <v>124</v>
      </c>
      <c r="K399" s="22"/>
      <c r="L399" s="6">
        <v>391</v>
      </c>
      <c r="M399" s="91">
        <v>44926</v>
      </c>
      <c r="N399" s="1"/>
      <c r="O399" s="18"/>
      <c r="P399" s="18"/>
      <c r="Q399" s="18"/>
      <c r="R399" s="18"/>
      <c r="S399" s="18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</row>
    <row r="400" spans="1:13" ht="12.75" customHeight="1">
      <c r="A400" s="9" t="s">
        <v>80</v>
      </c>
      <c r="B400" s="34" t="s">
        <v>81</v>
      </c>
      <c r="C400" s="9" t="s">
        <v>72</v>
      </c>
      <c r="D400" s="10">
        <v>1962</v>
      </c>
      <c r="E400" s="6" t="s">
        <v>17</v>
      </c>
      <c r="F400" s="11">
        <v>429</v>
      </c>
      <c r="G400" s="11"/>
      <c r="H400" s="6">
        <v>90</v>
      </c>
      <c r="I400" s="6">
        <v>33</v>
      </c>
      <c r="J400" s="15">
        <f t="shared" si="10"/>
        <v>123</v>
      </c>
      <c r="K400" s="33"/>
      <c r="L400" s="6">
        <v>395</v>
      </c>
      <c r="M400" s="81">
        <v>44926</v>
      </c>
    </row>
    <row r="401" spans="1:256" ht="12.75" customHeight="1">
      <c r="A401" s="9" t="s">
        <v>570</v>
      </c>
      <c r="B401" s="34" t="s">
        <v>1110</v>
      </c>
      <c r="C401" s="9" t="s">
        <v>542</v>
      </c>
      <c r="D401" s="10">
        <v>1970</v>
      </c>
      <c r="E401" s="6" t="s">
        <v>17</v>
      </c>
      <c r="F401" s="11">
        <v>585</v>
      </c>
      <c r="G401" s="11"/>
      <c r="H401" s="6">
        <v>104</v>
      </c>
      <c r="I401" s="6">
        <v>19</v>
      </c>
      <c r="J401" s="15">
        <f t="shared" si="10"/>
        <v>123</v>
      </c>
      <c r="K401" s="33"/>
      <c r="L401" s="6">
        <v>395</v>
      </c>
      <c r="M401" s="81">
        <v>44926</v>
      </c>
      <c r="O401" s="37"/>
      <c r="P401" s="37"/>
      <c r="Q401" s="37"/>
      <c r="R401" s="38"/>
      <c r="S401" s="39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  <c r="EO401" s="16"/>
      <c r="EP401" s="16"/>
      <c r="EQ401" s="16"/>
      <c r="ER401" s="16"/>
      <c r="ES401" s="16"/>
      <c r="ET401" s="16"/>
      <c r="EU401" s="16"/>
      <c r="EV401" s="16"/>
      <c r="EW401" s="16"/>
      <c r="EX401" s="16"/>
      <c r="EY401" s="16"/>
      <c r="EZ401" s="16"/>
      <c r="FA401" s="16"/>
      <c r="FB401" s="16"/>
      <c r="FC401" s="16"/>
      <c r="FD401" s="16"/>
      <c r="FE401" s="16"/>
      <c r="FF401" s="16"/>
      <c r="FG401" s="16"/>
      <c r="FH401" s="16"/>
      <c r="FI401" s="16"/>
      <c r="FJ401" s="16"/>
      <c r="FK401" s="16"/>
      <c r="FL401" s="16"/>
      <c r="FM401" s="16"/>
      <c r="FN401" s="16"/>
      <c r="FO401" s="16"/>
      <c r="FP401" s="16"/>
      <c r="FQ401" s="16"/>
      <c r="FR401" s="16"/>
      <c r="FS401" s="16"/>
      <c r="FT401" s="16"/>
      <c r="FU401" s="16"/>
      <c r="FV401" s="16"/>
      <c r="FW401" s="16"/>
      <c r="FX401" s="16"/>
      <c r="FY401" s="16"/>
      <c r="FZ401" s="16"/>
      <c r="GA401" s="16"/>
      <c r="GB401" s="16"/>
      <c r="GC401" s="16"/>
      <c r="GD401" s="16"/>
      <c r="GE401" s="16"/>
      <c r="GF401" s="16"/>
      <c r="GG401" s="16"/>
      <c r="GH401" s="16"/>
      <c r="GI401" s="16"/>
      <c r="GJ401" s="16"/>
      <c r="GK401" s="16"/>
      <c r="GL401" s="16"/>
      <c r="GM401" s="16"/>
      <c r="GN401" s="16"/>
      <c r="GO401" s="16"/>
      <c r="GP401" s="16"/>
      <c r="GQ401" s="16"/>
      <c r="GR401" s="16"/>
      <c r="GS401" s="16"/>
      <c r="GT401" s="16"/>
      <c r="GU401" s="16"/>
      <c r="GV401" s="16"/>
      <c r="GW401" s="16"/>
      <c r="GX401" s="16"/>
      <c r="GY401" s="16"/>
      <c r="GZ401" s="16"/>
      <c r="HA401" s="16"/>
      <c r="HB401" s="16"/>
      <c r="HC401" s="16"/>
      <c r="HD401" s="16"/>
      <c r="HE401" s="16"/>
      <c r="HF401" s="16"/>
      <c r="HG401" s="16"/>
      <c r="HH401" s="16"/>
      <c r="HI401" s="16"/>
      <c r="HJ401" s="16"/>
      <c r="HK401" s="16"/>
      <c r="HL401" s="16"/>
      <c r="HM401" s="16"/>
      <c r="HN401" s="16"/>
      <c r="HO401" s="16"/>
      <c r="HP401" s="16"/>
      <c r="HQ401" s="16"/>
      <c r="HR401" s="16"/>
      <c r="HS401" s="16"/>
      <c r="HT401" s="16"/>
      <c r="HU401" s="16"/>
      <c r="HV401" s="16"/>
      <c r="HW401" s="16"/>
      <c r="HX401" s="16"/>
      <c r="HY401" s="16"/>
      <c r="HZ401" s="16"/>
      <c r="IA401" s="16"/>
      <c r="IB401" s="16"/>
      <c r="IC401" s="16"/>
      <c r="ID401" s="16"/>
      <c r="IE401" s="16"/>
      <c r="IF401" s="16"/>
      <c r="IG401" s="16"/>
      <c r="IH401" s="16"/>
      <c r="II401" s="16"/>
      <c r="IJ401" s="16"/>
      <c r="IK401" s="16"/>
      <c r="IL401" s="16"/>
      <c r="IM401" s="16"/>
      <c r="IN401" s="16"/>
      <c r="IO401" s="16"/>
      <c r="IP401" s="16"/>
      <c r="IQ401" s="16"/>
      <c r="IR401" s="16"/>
      <c r="IS401" s="16"/>
      <c r="IT401" s="16"/>
      <c r="IU401" s="16"/>
      <c r="IV401" s="16"/>
    </row>
    <row r="402" spans="1:256" ht="12.75" customHeight="1">
      <c r="A402" s="9" t="s">
        <v>614</v>
      </c>
      <c r="B402" s="9" t="s">
        <v>454</v>
      </c>
      <c r="C402" s="9" t="s">
        <v>63</v>
      </c>
      <c r="D402" s="10">
        <v>1982</v>
      </c>
      <c r="E402" s="6" t="s">
        <v>17</v>
      </c>
      <c r="F402" s="11">
        <v>449</v>
      </c>
      <c r="G402" s="11"/>
      <c r="H402" s="6">
        <v>99</v>
      </c>
      <c r="I402" s="6">
        <v>24</v>
      </c>
      <c r="J402" s="15">
        <f t="shared" si="10"/>
        <v>123</v>
      </c>
      <c r="K402" s="33"/>
      <c r="L402" s="6">
        <v>395</v>
      </c>
      <c r="M402" s="81">
        <v>44926</v>
      </c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  <c r="FJ402" s="24"/>
      <c r="FK402" s="24"/>
      <c r="FL402" s="24"/>
      <c r="FM402" s="24"/>
      <c r="FN402" s="24"/>
      <c r="FO402" s="24"/>
      <c r="FP402" s="24"/>
      <c r="FQ402" s="24"/>
      <c r="FR402" s="24"/>
      <c r="FS402" s="24"/>
      <c r="FT402" s="24"/>
      <c r="FU402" s="24"/>
      <c r="FV402" s="24"/>
      <c r="FW402" s="24"/>
      <c r="FX402" s="24"/>
      <c r="FY402" s="24"/>
      <c r="FZ402" s="24"/>
      <c r="GA402" s="24"/>
      <c r="GB402" s="24"/>
      <c r="GC402" s="24"/>
      <c r="GD402" s="24"/>
      <c r="GE402" s="24"/>
      <c r="GF402" s="24"/>
      <c r="GG402" s="24"/>
      <c r="GH402" s="24"/>
      <c r="GI402" s="24"/>
      <c r="GJ402" s="24"/>
      <c r="GK402" s="24"/>
      <c r="GL402" s="24"/>
      <c r="GM402" s="24"/>
      <c r="GN402" s="24"/>
      <c r="GO402" s="24"/>
      <c r="GP402" s="24"/>
      <c r="GQ402" s="24"/>
      <c r="GR402" s="24"/>
      <c r="GS402" s="24"/>
      <c r="GT402" s="24"/>
      <c r="GU402" s="24"/>
      <c r="GV402" s="24"/>
      <c r="GW402" s="24"/>
      <c r="GX402" s="24"/>
      <c r="GY402" s="24"/>
      <c r="GZ402" s="24"/>
      <c r="HA402" s="24"/>
      <c r="HB402" s="24"/>
      <c r="HC402" s="24"/>
      <c r="HD402" s="24"/>
      <c r="HE402" s="24"/>
      <c r="HF402" s="24"/>
      <c r="HG402" s="24"/>
      <c r="HH402" s="24"/>
      <c r="HI402" s="24"/>
      <c r="HJ402" s="24"/>
      <c r="HK402" s="24"/>
      <c r="HL402" s="24"/>
      <c r="HM402" s="24"/>
      <c r="HN402" s="24"/>
      <c r="HO402" s="24"/>
      <c r="HP402" s="24"/>
      <c r="HQ402" s="24"/>
      <c r="HR402" s="24"/>
      <c r="HS402" s="24"/>
      <c r="HT402" s="24"/>
      <c r="HU402" s="24"/>
      <c r="HV402" s="24"/>
      <c r="HW402" s="24"/>
      <c r="HX402" s="24"/>
      <c r="HY402" s="24"/>
      <c r="HZ402" s="24"/>
      <c r="IA402" s="24"/>
      <c r="IB402" s="24"/>
      <c r="IC402" s="24"/>
      <c r="ID402" s="24"/>
      <c r="IE402" s="24"/>
      <c r="IF402" s="24"/>
      <c r="IG402" s="24"/>
      <c r="IH402" s="24"/>
      <c r="II402" s="24"/>
      <c r="IJ402" s="24"/>
      <c r="IK402" s="24"/>
      <c r="IL402" s="24"/>
      <c r="IM402" s="24"/>
      <c r="IN402" s="24"/>
      <c r="IO402" s="24"/>
      <c r="IP402" s="24"/>
      <c r="IQ402" s="24"/>
      <c r="IR402" s="24"/>
      <c r="IS402" s="24"/>
      <c r="IT402" s="24"/>
      <c r="IU402" s="24"/>
      <c r="IV402" s="24"/>
    </row>
    <row r="403" spans="1:13" ht="12.75" customHeight="1">
      <c r="A403" s="9" t="s">
        <v>636</v>
      </c>
      <c r="B403" s="9" t="s">
        <v>186</v>
      </c>
      <c r="C403" s="9" t="s">
        <v>637</v>
      </c>
      <c r="D403" s="10">
        <v>1948</v>
      </c>
      <c r="E403" s="6" t="s">
        <v>17</v>
      </c>
      <c r="F403" s="11">
        <v>412</v>
      </c>
      <c r="G403" s="11"/>
      <c r="H403" s="6">
        <v>95</v>
      </c>
      <c r="I403" s="6">
        <v>28</v>
      </c>
      <c r="J403" s="15">
        <f t="shared" si="10"/>
        <v>123</v>
      </c>
      <c r="K403" s="33"/>
      <c r="L403" s="6">
        <v>395</v>
      </c>
      <c r="M403" s="17">
        <v>43830</v>
      </c>
    </row>
    <row r="404" spans="1:256" ht="12.75" customHeight="1">
      <c r="A404" s="9" t="s">
        <v>718</v>
      </c>
      <c r="B404" s="9" t="s">
        <v>15</v>
      </c>
      <c r="C404" s="9" t="s">
        <v>719</v>
      </c>
      <c r="D404" s="10">
        <v>1953</v>
      </c>
      <c r="E404" s="6" t="s">
        <v>17</v>
      </c>
      <c r="F404" s="11">
        <v>500</v>
      </c>
      <c r="G404" s="11"/>
      <c r="H404" s="6">
        <v>69</v>
      </c>
      <c r="I404" s="6">
        <v>54</v>
      </c>
      <c r="J404" s="15">
        <f t="shared" si="10"/>
        <v>123</v>
      </c>
      <c r="K404" s="33"/>
      <c r="L404" s="6">
        <v>395</v>
      </c>
      <c r="M404" s="81">
        <v>44926</v>
      </c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18"/>
      <c r="FE404" s="18"/>
      <c r="FF404" s="18"/>
      <c r="FG404" s="18"/>
      <c r="FH404" s="18"/>
      <c r="FI404" s="18"/>
      <c r="FJ404" s="18"/>
      <c r="FK404" s="18"/>
      <c r="FL404" s="18"/>
      <c r="FM404" s="18"/>
      <c r="FN404" s="18"/>
      <c r="FO404" s="18"/>
      <c r="FP404" s="18"/>
      <c r="FQ404" s="18"/>
      <c r="FR404" s="18"/>
      <c r="FS404" s="18"/>
      <c r="FT404" s="18"/>
      <c r="FU404" s="18"/>
      <c r="FV404" s="18"/>
      <c r="FW404" s="18"/>
      <c r="FX404" s="18"/>
      <c r="FY404" s="18"/>
      <c r="FZ404" s="18"/>
      <c r="GA404" s="18"/>
      <c r="GB404" s="18"/>
      <c r="GC404" s="18"/>
      <c r="GD404" s="18"/>
      <c r="GE404" s="18"/>
      <c r="GF404" s="18"/>
      <c r="GG404" s="18"/>
      <c r="GH404" s="18"/>
      <c r="GI404" s="18"/>
      <c r="GJ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  <c r="IH404" s="18"/>
      <c r="II404" s="18"/>
      <c r="IJ404" s="18"/>
      <c r="IK404" s="18"/>
      <c r="IL404" s="18"/>
      <c r="IM404" s="18"/>
      <c r="IN404" s="18"/>
      <c r="IO404" s="18"/>
      <c r="IP404" s="18"/>
      <c r="IQ404" s="18"/>
      <c r="IR404" s="18"/>
      <c r="IS404" s="18"/>
      <c r="IT404" s="18"/>
      <c r="IU404" s="18"/>
      <c r="IV404" s="18"/>
    </row>
    <row r="405" spans="1:19" ht="12.75" customHeight="1">
      <c r="A405" s="9" t="s">
        <v>757</v>
      </c>
      <c r="B405" s="9" t="s">
        <v>448</v>
      </c>
      <c r="C405" s="9" t="s">
        <v>758</v>
      </c>
      <c r="D405" s="10">
        <v>1972</v>
      </c>
      <c r="E405" s="6" t="s">
        <v>17</v>
      </c>
      <c r="F405" s="11">
        <v>370</v>
      </c>
      <c r="G405" s="11"/>
      <c r="H405" s="6">
        <v>120</v>
      </c>
      <c r="I405" s="6">
        <v>3</v>
      </c>
      <c r="J405" s="15">
        <f t="shared" si="10"/>
        <v>123</v>
      </c>
      <c r="K405" s="33"/>
      <c r="L405" s="6">
        <v>395</v>
      </c>
      <c r="M405" s="17">
        <v>43100</v>
      </c>
      <c r="O405" s="18"/>
      <c r="P405" s="18"/>
      <c r="Q405" s="18"/>
      <c r="R405" s="18"/>
      <c r="S405" s="18"/>
    </row>
    <row r="406" spans="1:256" ht="12.75" customHeight="1">
      <c r="A406" s="25" t="s">
        <v>1024</v>
      </c>
      <c r="B406" s="25" t="s">
        <v>350</v>
      </c>
      <c r="C406" s="25" t="s">
        <v>351</v>
      </c>
      <c r="D406" s="26">
        <v>1959</v>
      </c>
      <c r="E406" s="26" t="s">
        <v>17</v>
      </c>
      <c r="F406" s="26" t="s">
        <v>352</v>
      </c>
      <c r="G406" s="36"/>
      <c r="H406" s="28">
        <v>103</v>
      </c>
      <c r="I406" s="28">
        <v>19</v>
      </c>
      <c r="J406" s="53">
        <f t="shared" si="10"/>
        <v>122</v>
      </c>
      <c r="K406" s="16"/>
      <c r="L406" s="28">
        <v>401</v>
      </c>
      <c r="M406" s="30">
        <v>39447</v>
      </c>
      <c r="O406" s="16"/>
      <c r="P406" s="16"/>
      <c r="Q406" s="16"/>
      <c r="R406" s="16"/>
      <c r="S406" s="16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18"/>
      <c r="FE406" s="18"/>
      <c r="FF406" s="18"/>
      <c r="FG406" s="18"/>
      <c r="FH406" s="18"/>
      <c r="FI406" s="18"/>
      <c r="FJ406" s="18"/>
      <c r="FK406" s="18"/>
      <c r="FL406" s="18"/>
      <c r="FM406" s="18"/>
      <c r="FN406" s="18"/>
      <c r="FO406" s="18"/>
      <c r="FP406" s="18"/>
      <c r="FQ406" s="18"/>
      <c r="FR406" s="18"/>
      <c r="FS406" s="18"/>
      <c r="FT406" s="18"/>
      <c r="FU406" s="18"/>
      <c r="FV406" s="18"/>
      <c r="FW406" s="18"/>
      <c r="FX406" s="18"/>
      <c r="FY406" s="18"/>
      <c r="FZ406" s="18"/>
      <c r="GA406" s="18"/>
      <c r="GB406" s="18"/>
      <c r="GC406" s="18"/>
      <c r="GD406" s="18"/>
      <c r="GE406" s="18"/>
      <c r="GF406" s="18"/>
      <c r="GG406" s="18"/>
      <c r="GH406" s="18"/>
      <c r="GI406" s="18"/>
      <c r="GJ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  <c r="IH406" s="18"/>
      <c r="II406" s="18"/>
      <c r="IJ406" s="18"/>
      <c r="IK406" s="18"/>
      <c r="IL406" s="18"/>
      <c r="IM406" s="18"/>
      <c r="IN406" s="18"/>
      <c r="IO406" s="18"/>
      <c r="IP406" s="18"/>
      <c r="IQ406" s="18"/>
      <c r="IR406" s="18"/>
      <c r="IS406" s="18"/>
      <c r="IT406" s="18"/>
      <c r="IU406" s="18"/>
      <c r="IV406" s="18"/>
    </row>
    <row r="407" spans="1:19" ht="12.75" customHeight="1">
      <c r="A407" s="9" t="s">
        <v>147</v>
      </c>
      <c r="B407" s="9" t="s">
        <v>148</v>
      </c>
      <c r="C407" s="9" t="s">
        <v>149</v>
      </c>
      <c r="D407" s="10">
        <v>1969</v>
      </c>
      <c r="E407" s="6" t="s">
        <v>17</v>
      </c>
      <c r="F407" s="11">
        <v>314</v>
      </c>
      <c r="G407" s="11"/>
      <c r="H407" s="6">
        <v>121</v>
      </c>
      <c r="I407" s="6">
        <v>0</v>
      </c>
      <c r="J407" s="15">
        <f t="shared" si="10"/>
        <v>121</v>
      </c>
      <c r="K407" s="33"/>
      <c r="L407" s="6">
        <v>402</v>
      </c>
      <c r="M407" s="81">
        <v>44926</v>
      </c>
      <c r="O407" s="41"/>
      <c r="P407" s="41"/>
      <c r="Q407" s="41"/>
      <c r="R407" s="41"/>
      <c r="S407" s="41"/>
    </row>
    <row r="408" spans="1:256" ht="12.75" customHeight="1">
      <c r="A408" s="9" t="s">
        <v>1077</v>
      </c>
      <c r="B408" s="9" t="s">
        <v>56</v>
      </c>
      <c r="C408" s="9" t="s">
        <v>1078</v>
      </c>
      <c r="D408" s="10">
        <v>1957</v>
      </c>
      <c r="E408" s="6" t="s">
        <v>17</v>
      </c>
      <c r="F408" s="11">
        <v>574</v>
      </c>
      <c r="G408" s="11"/>
      <c r="H408" s="6">
        <v>62</v>
      </c>
      <c r="I408" s="6">
        <v>59</v>
      </c>
      <c r="J408" s="15">
        <f t="shared" si="10"/>
        <v>121</v>
      </c>
      <c r="K408" s="33"/>
      <c r="L408" s="6">
        <v>402</v>
      </c>
      <c r="M408" s="81">
        <v>44926</v>
      </c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  <c r="EG408" s="16"/>
      <c r="EH408" s="16"/>
      <c r="EI408" s="16"/>
      <c r="EJ408" s="16"/>
      <c r="EK408" s="16"/>
      <c r="EL408" s="16"/>
      <c r="EM408" s="16"/>
      <c r="EN408" s="16"/>
      <c r="EO408" s="16"/>
      <c r="EP408" s="16"/>
      <c r="EQ408" s="16"/>
      <c r="ER408" s="16"/>
      <c r="ES408" s="16"/>
      <c r="ET408" s="16"/>
      <c r="EU408" s="16"/>
      <c r="EV408" s="16"/>
      <c r="EW408" s="16"/>
      <c r="EX408" s="16"/>
      <c r="EY408" s="16"/>
      <c r="EZ408" s="16"/>
      <c r="FA408" s="16"/>
      <c r="FB408" s="16"/>
      <c r="FC408" s="16"/>
      <c r="FD408" s="16"/>
      <c r="FE408" s="16"/>
      <c r="FF408" s="16"/>
      <c r="FG408" s="16"/>
      <c r="FH408" s="16"/>
      <c r="FI408" s="16"/>
      <c r="FJ408" s="16"/>
      <c r="FK408" s="16"/>
      <c r="FL408" s="16"/>
      <c r="FM408" s="16"/>
      <c r="FN408" s="16"/>
      <c r="FO408" s="16"/>
      <c r="FP408" s="16"/>
      <c r="FQ408" s="16"/>
      <c r="FR408" s="16"/>
      <c r="FS408" s="16"/>
      <c r="FT408" s="16"/>
      <c r="FU408" s="16"/>
      <c r="FV408" s="16"/>
      <c r="FW408" s="16"/>
      <c r="FX408" s="16"/>
      <c r="FY408" s="16"/>
      <c r="FZ408" s="16"/>
      <c r="GA408" s="16"/>
      <c r="GB408" s="16"/>
      <c r="GC408" s="16"/>
      <c r="GD408" s="16"/>
      <c r="GE408" s="16"/>
      <c r="GF408" s="16"/>
      <c r="GG408" s="16"/>
      <c r="GH408" s="16"/>
      <c r="GI408" s="16"/>
      <c r="GJ408" s="16"/>
      <c r="GK408" s="16"/>
      <c r="GL408" s="16"/>
      <c r="GM408" s="16"/>
      <c r="GN408" s="16"/>
      <c r="GO408" s="16"/>
      <c r="GP408" s="16"/>
      <c r="GQ408" s="16"/>
      <c r="GR408" s="16"/>
      <c r="GS408" s="16"/>
      <c r="GT408" s="16"/>
      <c r="GU408" s="16"/>
      <c r="GV408" s="16"/>
      <c r="GW408" s="16"/>
      <c r="GX408" s="16"/>
      <c r="GY408" s="16"/>
      <c r="GZ408" s="16"/>
      <c r="HA408" s="16"/>
      <c r="HB408" s="16"/>
      <c r="HC408" s="16"/>
      <c r="HD408" s="16"/>
      <c r="HE408" s="16"/>
      <c r="HF408" s="16"/>
      <c r="HG408" s="16"/>
      <c r="HH408" s="16"/>
      <c r="HI408" s="16"/>
      <c r="HJ408" s="16"/>
      <c r="HK408" s="16"/>
      <c r="HL408" s="16"/>
      <c r="HM408" s="16"/>
      <c r="HN408" s="16"/>
      <c r="HO408" s="16"/>
      <c r="HP408" s="16"/>
      <c r="HQ408" s="16"/>
      <c r="HR408" s="16"/>
      <c r="HS408" s="16"/>
      <c r="HT408" s="16"/>
      <c r="HU408" s="16"/>
      <c r="HV408" s="16"/>
      <c r="HW408" s="16"/>
      <c r="HX408" s="16"/>
      <c r="HY408" s="16"/>
      <c r="HZ408" s="16"/>
      <c r="IA408" s="16"/>
      <c r="IB408" s="16"/>
      <c r="IC408" s="16"/>
      <c r="ID408" s="16"/>
      <c r="IE408" s="16"/>
      <c r="IF408" s="16"/>
      <c r="IG408" s="16"/>
      <c r="IH408" s="16"/>
      <c r="II408" s="16"/>
      <c r="IJ408" s="16"/>
      <c r="IK408" s="16"/>
      <c r="IL408" s="16"/>
      <c r="IM408" s="16"/>
      <c r="IN408" s="16"/>
      <c r="IO408" s="16"/>
      <c r="IP408" s="16"/>
      <c r="IQ408" s="16"/>
      <c r="IR408" s="16"/>
      <c r="IS408" s="16"/>
      <c r="IT408" s="16"/>
      <c r="IU408" s="16"/>
      <c r="IV408" s="16"/>
    </row>
    <row r="409" spans="1:19" ht="12.75" customHeight="1">
      <c r="A409" s="9" t="s">
        <v>435</v>
      </c>
      <c r="B409" s="9" t="s">
        <v>65</v>
      </c>
      <c r="C409" s="9" t="s">
        <v>436</v>
      </c>
      <c r="D409" s="10">
        <v>1941</v>
      </c>
      <c r="E409" s="11" t="s">
        <v>17</v>
      </c>
      <c r="F409" s="11">
        <v>337</v>
      </c>
      <c r="G409" s="11"/>
      <c r="H409" s="6">
        <v>88</v>
      </c>
      <c r="I409" s="6">
        <v>33</v>
      </c>
      <c r="J409" s="15">
        <f t="shared" si="10"/>
        <v>121</v>
      </c>
      <c r="K409" s="42"/>
      <c r="L409" s="6">
        <v>402</v>
      </c>
      <c r="M409" s="17">
        <v>44742</v>
      </c>
      <c r="O409" s="18"/>
      <c r="P409" s="18"/>
      <c r="Q409" s="18"/>
      <c r="R409" s="18"/>
      <c r="S409" s="18"/>
    </row>
    <row r="410" spans="1:19" ht="12.75" customHeight="1">
      <c r="A410" s="9" t="s">
        <v>176</v>
      </c>
      <c r="B410" s="34" t="s">
        <v>177</v>
      </c>
      <c r="C410" s="9" t="s">
        <v>178</v>
      </c>
      <c r="D410" s="10">
        <v>1963</v>
      </c>
      <c r="E410" s="6" t="s">
        <v>17</v>
      </c>
      <c r="F410" s="11">
        <v>399</v>
      </c>
      <c r="G410" s="11"/>
      <c r="H410" s="6">
        <v>120</v>
      </c>
      <c r="I410" s="6">
        <v>0</v>
      </c>
      <c r="J410" s="15">
        <f t="shared" si="10"/>
        <v>120</v>
      </c>
      <c r="K410" s="33"/>
      <c r="L410" s="6">
        <v>405</v>
      </c>
      <c r="M410" s="81">
        <v>44926</v>
      </c>
      <c r="N410" s="40"/>
      <c r="O410" s="16"/>
      <c r="P410" s="16"/>
      <c r="Q410" s="16"/>
      <c r="R410" s="16"/>
      <c r="S410" s="16"/>
    </row>
    <row r="411" spans="1:256" ht="12.75" customHeight="1">
      <c r="A411" s="46" t="s">
        <v>586</v>
      </c>
      <c r="B411" s="46" t="s">
        <v>96</v>
      </c>
      <c r="C411" s="46" t="s">
        <v>587</v>
      </c>
      <c r="D411" s="47">
        <v>1934</v>
      </c>
      <c r="E411" s="48" t="s">
        <v>17</v>
      </c>
      <c r="F411" s="48">
        <v>126</v>
      </c>
      <c r="G411" s="48"/>
      <c r="H411" s="49">
        <v>82</v>
      </c>
      <c r="I411" s="49">
        <v>38</v>
      </c>
      <c r="J411" s="50">
        <f t="shared" si="10"/>
        <v>120</v>
      </c>
      <c r="K411" s="49"/>
      <c r="L411" s="49">
        <v>405</v>
      </c>
      <c r="M411" s="51" t="s">
        <v>588</v>
      </c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  <c r="DS411" s="31"/>
      <c r="DT411" s="31"/>
      <c r="DU411" s="31"/>
      <c r="DV411" s="31"/>
      <c r="DW411" s="31"/>
      <c r="DX411" s="31"/>
      <c r="DY411" s="31"/>
      <c r="DZ411" s="31"/>
      <c r="EA411" s="31"/>
      <c r="EB411" s="31"/>
      <c r="EC411" s="31"/>
      <c r="ED411" s="31"/>
      <c r="EE411" s="31"/>
      <c r="EF411" s="31"/>
      <c r="EG411" s="31"/>
      <c r="EH411" s="31"/>
      <c r="EI411" s="31"/>
      <c r="EJ411" s="31"/>
      <c r="EK411" s="31"/>
      <c r="EL411" s="31"/>
      <c r="EM411" s="31"/>
      <c r="EN411" s="31"/>
      <c r="EO411" s="31"/>
      <c r="EP411" s="31"/>
      <c r="EQ411" s="31"/>
      <c r="ER411" s="31"/>
      <c r="ES411" s="31"/>
      <c r="ET411" s="31"/>
      <c r="EU411" s="31"/>
      <c r="EV411" s="31"/>
      <c r="EW411" s="31"/>
      <c r="EX411" s="31"/>
      <c r="EY411" s="31"/>
      <c r="EZ411" s="31"/>
      <c r="FA411" s="31"/>
      <c r="FB411" s="31"/>
      <c r="FC411" s="31"/>
      <c r="FD411" s="31"/>
      <c r="FE411" s="31"/>
      <c r="FF411" s="31"/>
      <c r="FG411" s="31"/>
      <c r="FH411" s="31"/>
      <c r="FI411" s="31"/>
      <c r="FJ411" s="31"/>
      <c r="FK411" s="31"/>
      <c r="FL411" s="31"/>
      <c r="FM411" s="31"/>
      <c r="FN411" s="31"/>
      <c r="FO411" s="31"/>
      <c r="FP411" s="31"/>
      <c r="FQ411" s="31"/>
      <c r="FR411" s="31"/>
      <c r="FS411" s="31"/>
      <c r="FT411" s="31"/>
      <c r="FU411" s="31"/>
      <c r="FV411" s="31"/>
      <c r="FW411" s="31"/>
      <c r="FX411" s="31"/>
      <c r="FY411" s="31"/>
      <c r="FZ411" s="31"/>
      <c r="GA411" s="31"/>
      <c r="GB411" s="31"/>
      <c r="GC411" s="31"/>
      <c r="GD411" s="31"/>
      <c r="GE411" s="31"/>
      <c r="GF411" s="31"/>
      <c r="GG411" s="31"/>
      <c r="GH411" s="31"/>
      <c r="GI411" s="31"/>
      <c r="GJ411" s="31"/>
      <c r="GK411" s="31"/>
      <c r="GL411" s="31"/>
      <c r="GM411" s="31"/>
      <c r="GN411" s="31"/>
      <c r="GO411" s="31"/>
      <c r="GP411" s="31"/>
      <c r="GQ411" s="31"/>
      <c r="GR411" s="31"/>
      <c r="GS411" s="31"/>
      <c r="GT411" s="31"/>
      <c r="GU411" s="31"/>
      <c r="GV411" s="31"/>
      <c r="GW411" s="31"/>
      <c r="GX411" s="31"/>
      <c r="GY411" s="31"/>
      <c r="GZ411" s="31"/>
      <c r="HA411" s="31"/>
      <c r="HB411" s="31"/>
      <c r="HC411" s="31"/>
      <c r="HD411" s="31"/>
      <c r="HE411" s="31"/>
      <c r="HF411" s="31"/>
      <c r="HG411" s="31"/>
      <c r="HH411" s="31"/>
      <c r="HI411" s="31"/>
      <c r="HJ411" s="31"/>
      <c r="HK411" s="31"/>
      <c r="HL411" s="31"/>
      <c r="HM411" s="31"/>
      <c r="HN411" s="31"/>
      <c r="HO411" s="31"/>
      <c r="HP411" s="31"/>
      <c r="HQ411" s="31"/>
      <c r="HR411" s="31"/>
      <c r="HS411" s="31"/>
      <c r="HT411" s="31"/>
      <c r="HU411" s="31"/>
      <c r="HV411" s="31"/>
      <c r="HW411" s="31"/>
      <c r="HX411" s="31"/>
      <c r="HY411" s="31"/>
      <c r="HZ411" s="31"/>
      <c r="IA411" s="31"/>
      <c r="IB411" s="31"/>
      <c r="IC411" s="31"/>
      <c r="ID411" s="31"/>
      <c r="IE411" s="31"/>
      <c r="IF411" s="31"/>
      <c r="IG411" s="31"/>
      <c r="IH411" s="31"/>
      <c r="II411" s="31"/>
      <c r="IJ411" s="31"/>
      <c r="IK411" s="31"/>
      <c r="IL411" s="31"/>
      <c r="IM411" s="31"/>
      <c r="IN411" s="31"/>
      <c r="IO411" s="31"/>
      <c r="IP411" s="31"/>
      <c r="IQ411" s="31"/>
      <c r="IR411" s="31"/>
      <c r="IS411" s="31"/>
      <c r="IT411" s="31"/>
      <c r="IU411" s="31"/>
      <c r="IV411" s="31"/>
    </row>
    <row r="412" spans="1:256" ht="12.75" customHeight="1">
      <c r="A412" s="25" t="s">
        <v>901</v>
      </c>
      <c r="B412" s="25" t="s">
        <v>902</v>
      </c>
      <c r="C412" s="25" t="s">
        <v>903</v>
      </c>
      <c r="D412" s="26">
        <v>1949</v>
      </c>
      <c r="E412" s="26" t="s">
        <v>113</v>
      </c>
      <c r="F412" s="26" t="s">
        <v>904</v>
      </c>
      <c r="G412" s="36"/>
      <c r="H412" s="28">
        <f>113+6</f>
        <v>119</v>
      </c>
      <c r="I412" s="28">
        <v>1</v>
      </c>
      <c r="J412" s="53">
        <f t="shared" si="10"/>
        <v>120</v>
      </c>
      <c r="K412" s="16"/>
      <c r="L412" s="28">
        <v>405</v>
      </c>
      <c r="M412" s="30">
        <v>40908</v>
      </c>
      <c r="O412" s="16"/>
      <c r="P412" s="16"/>
      <c r="Q412" s="16"/>
      <c r="R412" s="16"/>
      <c r="S412" s="16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  <c r="DS412" s="31"/>
      <c r="DT412" s="31"/>
      <c r="DU412" s="31"/>
      <c r="DV412" s="31"/>
      <c r="DW412" s="31"/>
      <c r="DX412" s="31"/>
      <c r="DY412" s="31"/>
      <c r="DZ412" s="31"/>
      <c r="EA412" s="31"/>
      <c r="EB412" s="31"/>
      <c r="EC412" s="31"/>
      <c r="ED412" s="31"/>
      <c r="EE412" s="31"/>
      <c r="EF412" s="31"/>
      <c r="EG412" s="31"/>
      <c r="EH412" s="31"/>
      <c r="EI412" s="31"/>
      <c r="EJ412" s="31"/>
      <c r="EK412" s="31"/>
      <c r="EL412" s="31"/>
      <c r="EM412" s="31"/>
      <c r="EN412" s="31"/>
      <c r="EO412" s="31"/>
      <c r="EP412" s="31"/>
      <c r="EQ412" s="31"/>
      <c r="ER412" s="31"/>
      <c r="ES412" s="31"/>
      <c r="ET412" s="31"/>
      <c r="EU412" s="31"/>
      <c r="EV412" s="31"/>
      <c r="EW412" s="31"/>
      <c r="EX412" s="31"/>
      <c r="EY412" s="31"/>
      <c r="EZ412" s="31"/>
      <c r="FA412" s="31"/>
      <c r="FB412" s="31"/>
      <c r="FC412" s="31"/>
      <c r="FD412" s="31"/>
      <c r="FE412" s="31"/>
      <c r="FF412" s="31"/>
      <c r="FG412" s="31"/>
      <c r="FH412" s="31"/>
      <c r="FI412" s="31"/>
      <c r="FJ412" s="31"/>
      <c r="FK412" s="31"/>
      <c r="FL412" s="31"/>
      <c r="FM412" s="31"/>
      <c r="FN412" s="31"/>
      <c r="FO412" s="31"/>
      <c r="FP412" s="31"/>
      <c r="FQ412" s="31"/>
      <c r="FR412" s="31"/>
      <c r="FS412" s="31"/>
      <c r="FT412" s="31"/>
      <c r="FU412" s="31"/>
      <c r="FV412" s="31"/>
      <c r="FW412" s="31"/>
      <c r="FX412" s="31"/>
      <c r="FY412" s="31"/>
      <c r="FZ412" s="31"/>
      <c r="GA412" s="31"/>
      <c r="GB412" s="31"/>
      <c r="GC412" s="31"/>
      <c r="GD412" s="31"/>
      <c r="GE412" s="31"/>
      <c r="GF412" s="31"/>
      <c r="GG412" s="31"/>
      <c r="GH412" s="31"/>
      <c r="GI412" s="31"/>
      <c r="GJ412" s="31"/>
      <c r="GK412" s="31"/>
      <c r="GL412" s="31"/>
      <c r="GM412" s="31"/>
      <c r="GN412" s="31"/>
      <c r="GO412" s="31"/>
      <c r="GP412" s="31"/>
      <c r="GQ412" s="31"/>
      <c r="GR412" s="31"/>
      <c r="GS412" s="31"/>
      <c r="GT412" s="31"/>
      <c r="GU412" s="31"/>
      <c r="GV412" s="31"/>
      <c r="GW412" s="31"/>
      <c r="GX412" s="31"/>
      <c r="GY412" s="31"/>
      <c r="GZ412" s="31"/>
      <c r="HA412" s="31"/>
      <c r="HB412" s="31"/>
      <c r="HC412" s="31"/>
      <c r="HD412" s="31"/>
      <c r="HE412" s="31"/>
      <c r="HF412" s="31"/>
      <c r="HG412" s="31"/>
      <c r="HH412" s="31"/>
      <c r="HI412" s="31"/>
      <c r="HJ412" s="31"/>
      <c r="HK412" s="31"/>
      <c r="HL412" s="31"/>
      <c r="HM412" s="31"/>
      <c r="HN412" s="31"/>
      <c r="HO412" s="31"/>
      <c r="HP412" s="31"/>
      <c r="HQ412" s="31"/>
      <c r="HR412" s="31"/>
      <c r="HS412" s="31"/>
      <c r="HT412" s="31"/>
      <c r="HU412" s="31"/>
      <c r="HV412" s="31"/>
      <c r="HW412" s="31"/>
      <c r="HX412" s="31"/>
      <c r="HY412" s="31"/>
      <c r="HZ412" s="31"/>
      <c r="IA412" s="31"/>
      <c r="IB412" s="31"/>
      <c r="IC412" s="31"/>
      <c r="ID412" s="31"/>
      <c r="IE412" s="31"/>
      <c r="IF412" s="31"/>
      <c r="IG412" s="31"/>
      <c r="IH412" s="31"/>
      <c r="II412" s="31"/>
      <c r="IJ412" s="31"/>
      <c r="IK412" s="31"/>
      <c r="IL412" s="31"/>
      <c r="IM412" s="31"/>
      <c r="IN412" s="31"/>
      <c r="IO412" s="31"/>
      <c r="IP412" s="31"/>
      <c r="IQ412" s="31"/>
      <c r="IR412" s="31"/>
      <c r="IS412" s="31"/>
      <c r="IT412" s="31"/>
      <c r="IU412" s="31"/>
      <c r="IV412" s="31"/>
    </row>
    <row r="413" spans="1:256" ht="12.75" customHeight="1">
      <c r="A413" s="9" t="s">
        <v>987</v>
      </c>
      <c r="B413" s="55" t="s">
        <v>988</v>
      </c>
      <c r="C413" s="19" t="s">
        <v>930</v>
      </c>
      <c r="D413" s="20">
        <v>1970</v>
      </c>
      <c r="E413" s="11" t="s">
        <v>17</v>
      </c>
      <c r="F413" s="20">
        <v>507</v>
      </c>
      <c r="G413" s="21"/>
      <c r="H413" s="20">
        <v>99</v>
      </c>
      <c r="I413" s="22">
        <v>20</v>
      </c>
      <c r="J413" s="23">
        <f t="shared" si="10"/>
        <v>119</v>
      </c>
      <c r="K413" s="22"/>
      <c r="L413" s="6">
        <v>408</v>
      </c>
      <c r="M413" s="91">
        <v>44926</v>
      </c>
      <c r="O413" s="16"/>
      <c r="P413" s="16"/>
      <c r="Q413" s="16"/>
      <c r="R413" s="16"/>
      <c r="S413" s="16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  <c r="FJ413" s="24"/>
      <c r="FK413" s="24"/>
      <c r="FL413" s="24"/>
      <c r="FM413" s="24"/>
      <c r="FN413" s="24"/>
      <c r="FO413" s="24"/>
      <c r="FP413" s="24"/>
      <c r="FQ413" s="24"/>
      <c r="FR413" s="24"/>
      <c r="FS413" s="24"/>
      <c r="FT413" s="24"/>
      <c r="FU413" s="24"/>
      <c r="FV413" s="24"/>
      <c r="FW413" s="24"/>
      <c r="FX413" s="24"/>
      <c r="FY413" s="24"/>
      <c r="FZ413" s="24"/>
      <c r="GA413" s="24"/>
      <c r="GB413" s="24"/>
      <c r="GC413" s="24"/>
      <c r="GD413" s="24"/>
      <c r="GE413" s="24"/>
      <c r="GF413" s="24"/>
      <c r="GG413" s="24"/>
      <c r="GH413" s="24"/>
      <c r="GI413" s="24"/>
      <c r="GJ413" s="24"/>
      <c r="GK413" s="24"/>
      <c r="GL413" s="24"/>
      <c r="GM413" s="24"/>
      <c r="GN413" s="24"/>
      <c r="GO413" s="24"/>
      <c r="GP413" s="24"/>
      <c r="GQ413" s="24"/>
      <c r="GR413" s="24"/>
      <c r="GS413" s="24"/>
      <c r="GT413" s="24"/>
      <c r="GU413" s="24"/>
      <c r="GV413" s="24"/>
      <c r="GW413" s="24"/>
      <c r="GX413" s="24"/>
      <c r="GY413" s="24"/>
      <c r="GZ413" s="24"/>
      <c r="HA413" s="24"/>
      <c r="HB413" s="24"/>
      <c r="HC413" s="24"/>
      <c r="HD413" s="24"/>
      <c r="HE413" s="24"/>
      <c r="HF413" s="24"/>
      <c r="HG413" s="24"/>
      <c r="HH413" s="24"/>
      <c r="HI413" s="24"/>
      <c r="HJ413" s="24"/>
      <c r="HK413" s="24"/>
      <c r="HL413" s="24"/>
      <c r="HM413" s="24"/>
      <c r="HN413" s="24"/>
      <c r="HO413" s="24"/>
      <c r="HP413" s="24"/>
      <c r="HQ413" s="24"/>
      <c r="HR413" s="24"/>
      <c r="HS413" s="24"/>
      <c r="HT413" s="24"/>
      <c r="HU413" s="24"/>
      <c r="HV413" s="24"/>
      <c r="HW413" s="24"/>
      <c r="HX413" s="24"/>
      <c r="HY413" s="24"/>
      <c r="HZ413" s="24"/>
      <c r="IA413" s="24"/>
      <c r="IB413" s="24"/>
      <c r="IC413" s="24"/>
      <c r="ID413" s="24"/>
      <c r="IE413" s="24"/>
      <c r="IF413" s="24"/>
      <c r="IG413" s="24"/>
      <c r="IH413" s="24"/>
      <c r="II413" s="24"/>
      <c r="IJ413" s="24"/>
      <c r="IK413" s="24"/>
      <c r="IL413" s="24"/>
      <c r="IM413" s="24"/>
      <c r="IN413" s="24"/>
      <c r="IO413" s="24"/>
      <c r="IP413" s="24"/>
      <c r="IQ413" s="24"/>
      <c r="IR413" s="24"/>
      <c r="IS413" s="24"/>
      <c r="IT413" s="24"/>
      <c r="IU413" s="24"/>
      <c r="IV413" s="24"/>
    </row>
    <row r="414" spans="1:13" ht="12.75" customHeight="1">
      <c r="A414" s="9" t="s">
        <v>770</v>
      </c>
      <c r="B414" s="9" t="s">
        <v>1008</v>
      </c>
      <c r="C414" s="9" t="s">
        <v>1009</v>
      </c>
      <c r="D414" s="10">
        <v>1952</v>
      </c>
      <c r="E414" s="6" t="s">
        <v>17</v>
      </c>
      <c r="F414" s="11">
        <v>551</v>
      </c>
      <c r="G414" s="11"/>
      <c r="H414" s="6">
        <v>102</v>
      </c>
      <c r="I414" s="6">
        <v>17</v>
      </c>
      <c r="J414" s="15">
        <f aca="true" t="shared" si="11" ref="J414:J477">H414+I414</f>
        <v>119</v>
      </c>
      <c r="K414" s="33"/>
      <c r="L414" s="6">
        <v>408</v>
      </c>
      <c r="M414" s="81">
        <v>44926</v>
      </c>
    </row>
    <row r="415" spans="1:15" ht="12.75" customHeight="1">
      <c r="A415" s="9" t="s">
        <v>1054</v>
      </c>
      <c r="B415" s="9" t="s">
        <v>1055</v>
      </c>
      <c r="C415" s="9" t="s">
        <v>1056</v>
      </c>
      <c r="D415" s="10">
        <v>1969</v>
      </c>
      <c r="E415" s="11" t="s">
        <v>17</v>
      </c>
      <c r="F415" s="11">
        <v>568</v>
      </c>
      <c r="G415" s="11"/>
      <c r="H415" s="6">
        <v>109</v>
      </c>
      <c r="I415" s="6">
        <v>9</v>
      </c>
      <c r="J415" s="15">
        <f t="shared" si="11"/>
        <v>118</v>
      </c>
      <c r="K415" s="52"/>
      <c r="L415" s="6">
        <v>410</v>
      </c>
      <c r="M415" s="81">
        <v>44926</v>
      </c>
      <c r="O415" s="24"/>
    </row>
    <row r="416" spans="1:256" s="18" customFormat="1" ht="12.75" customHeight="1">
      <c r="A416" s="9" t="s">
        <v>182</v>
      </c>
      <c r="B416" s="9" t="s">
        <v>183</v>
      </c>
      <c r="C416" s="9" t="s">
        <v>184</v>
      </c>
      <c r="D416" s="10">
        <v>1966</v>
      </c>
      <c r="E416" s="6" t="s">
        <v>17</v>
      </c>
      <c r="F416" s="11">
        <v>415</v>
      </c>
      <c r="G416" s="11" t="s">
        <v>32</v>
      </c>
      <c r="H416" s="6">
        <v>96</v>
      </c>
      <c r="I416" s="6">
        <v>21</v>
      </c>
      <c r="J416" s="15">
        <f t="shared" si="11"/>
        <v>117</v>
      </c>
      <c r="K416" s="33"/>
      <c r="L416" s="6">
        <v>411</v>
      </c>
      <c r="M416" s="17">
        <v>44196</v>
      </c>
      <c r="N416" s="1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</row>
    <row r="417" spans="1:19" ht="12.75" customHeight="1">
      <c r="A417" s="9" t="s">
        <v>223</v>
      </c>
      <c r="B417" s="9" t="s">
        <v>195</v>
      </c>
      <c r="C417" s="9" t="s">
        <v>536</v>
      </c>
      <c r="D417" s="10">
        <v>1965</v>
      </c>
      <c r="E417" s="11" t="s">
        <v>17</v>
      </c>
      <c r="F417" s="11">
        <v>544</v>
      </c>
      <c r="G417" s="11"/>
      <c r="H417" s="6">
        <v>117</v>
      </c>
      <c r="I417" s="6">
        <v>0</v>
      </c>
      <c r="J417" s="15">
        <f t="shared" si="11"/>
        <v>117</v>
      </c>
      <c r="K417" s="6"/>
      <c r="L417" s="6">
        <v>411</v>
      </c>
      <c r="M417" s="81">
        <v>44926</v>
      </c>
      <c r="O417" s="16"/>
      <c r="P417" s="16"/>
      <c r="Q417" s="16"/>
      <c r="R417" s="16"/>
      <c r="S417" s="16"/>
    </row>
    <row r="418" spans="1:19" ht="12.75" customHeight="1">
      <c r="A418" s="5" t="s">
        <v>346</v>
      </c>
      <c r="B418" s="5" t="s">
        <v>111</v>
      </c>
      <c r="C418" s="9" t="s">
        <v>347</v>
      </c>
      <c r="D418" s="10">
        <v>1963</v>
      </c>
      <c r="E418" s="6" t="s">
        <v>17</v>
      </c>
      <c r="F418" s="6">
        <v>365</v>
      </c>
      <c r="G418" s="11"/>
      <c r="H418" s="6">
        <v>98</v>
      </c>
      <c r="I418" s="6">
        <v>19</v>
      </c>
      <c r="J418" s="15">
        <f t="shared" si="11"/>
        <v>117</v>
      </c>
      <c r="K418" s="6"/>
      <c r="L418" s="6">
        <v>411</v>
      </c>
      <c r="M418" s="81">
        <v>44926</v>
      </c>
      <c r="O418" s="31"/>
      <c r="P418" s="31"/>
      <c r="Q418" s="31"/>
      <c r="R418" s="31"/>
      <c r="S418" s="31"/>
    </row>
    <row r="419" spans="1:19" ht="12.75" customHeight="1">
      <c r="A419" s="9" t="s">
        <v>1116</v>
      </c>
      <c r="B419" s="9" t="s">
        <v>360</v>
      </c>
      <c r="C419" s="9" t="s">
        <v>1117</v>
      </c>
      <c r="D419" s="10">
        <v>1964</v>
      </c>
      <c r="E419" s="6" t="s">
        <v>17</v>
      </c>
      <c r="F419" s="11">
        <v>594</v>
      </c>
      <c r="G419" s="11"/>
      <c r="H419" s="6">
        <v>117</v>
      </c>
      <c r="I419" s="6">
        <v>0</v>
      </c>
      <c r="J419" s="15">
        <f t="shared" si="11"/>
        <v>117</v>
      </c>
      <c r="K419" s="33"/>
      <c r="L419" s="6">
        <v>411</v>
      </c>
      <c r="M419" s="81">
        <v>44926</v>
      </c>
      <c r="O419" s="31"/>
      <c r="P419" s="31"/>
      <c r="Q419" s="31"/>
      <c r="R419" s="31"/>
      <c r="S419" s="31"/>
    </row>
    <row r="420" spans="1:19" ht="12.75" customHeight="1">
      <c r="A420" s="9" t="s">
        <v>1086</v>
      </c>
      <c r="B420" s="9" t="s">
        <v>350</v>
      </c>
      <c r="C420" s="9" t="s">
        <v>1087</v>
      </c>
      <c r="D420" s="10">
        <v>1972</v>
      </c>
      <c r="E420" s="6" t="s">
        <v>17</v>
      </c>
      <c r="F420" s="11">
        <v>583</v>
      </c>
      <c r="G420" s="11"/>
      <c r="H420" s="6">
        <v>62</v>
      </c>
      <c r="I420" s="6">
        <v>55</v>
      </c>
      <c r="J420" s="15">
        <f t="shared" si="11"/>
        <v>117</v>
      </c>
      <c r="K420" s="33"/>
      <c r="L420" s="6">
        <v>411</v>
      </c>
      <c r="M420" s="81">
        <v>44926</v>
      </c>
      <c r="O420" s="16"/>
      <c r="P420" s="16"/>
      <c r="Q420" s="16"/>
      <c r="R420" s="16"/>
      <c r="S420" s="16"/>
    </row>
    <row r="421" spans="1:256" ht="12.75" customHeight="1">
      <c r="A421" s="5" t="s">
        <v>964</v>
      </c>
      <c r="B421" s="60" t="s">
        <v>180</v>
      </c>
      <c r="C421" s="5" t="s">
        <v>965</v>
      </c>
      <c r="D421" s="6">
        <v>1969</v>
      </c>
      <c r="E421" s="11" t="s">
        <v>17</v>
      </c>
      <c r="F421" s="6">
        <v>508</v>
      </c>
      <c r="G421" s="6"/>
      <c r="H421" s="6">
        <v>96</v>
      </c>
      <c r="I421" s="6">
        <v>20</v>
      </c>
      <c r="J421" s="15">
        <f t="shared" si="11"/>
        <v>116</v>
      </c>
      <c r="K421" s="6"/>
      <c r="L421" s="6">
        <v>416</v>
      </c>
      <c r="M421" s="83">
        <v>44926</v>
      </c>
      <c r="O421" s="24"/>
      <c r="P421" s="24"/>
      <c r="Q421" s="24"/>
      <c r="R421" s="24"/>
      <c r="S421" s="24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  <c r="EA421" s="18"/>
      <c r="EB421" s="18"/>
      <c r="EC421" s="18"/>
      <c r="ED421" s="18"/>
      <c r="EE421" s="18"/>
      <c r="EF421" s="18"/>
      <c r="EG421" s="18"/>
      <c r="EH421" s="18"/>
      <c r="EI421" s="18"/>
      <c r="EJ421" s="18"/>
      <c r="EK421" s="18"/>
      <c r="EL421" s="18"/>
      <c r="EM421" s="18"/>
      <c r="EN421" s="18"/>
      <c r="EO421" s="18"/>
      <c r="EP421" s="18"/>
      <c r="EQ421" s="18"/>
      <c r="ER421" s="18"/>
      <c r="ES421" s="18"/>
      <c r="ET421" s="18"/>
      <c r="EU421" s="18"/>
      <c r="EV421" s="18"/>
      <c r="EW421" s="18"/>
      <c r="EX421" s="18"/>
      <c r="EY421" s="18"/>
      <c r="EZ421" s="18"/>
      <c r="FA421" s="18"/>
      <c r="FB421" s="18"/>
      <c r="FC421" s="18"/>
      <c r="FD421" s="18"/>
      <c r="FE421" s="18"/>
      <c r="FF421" s="18"/>
      <c r="FG421" s="18"/>
      <c r="FH421" s="18"/>
      <c r="FI421" s="18"/>
      <c r="FJ421" s="18"/>
      <c r="FK421" s="18"/>
      <c r="FL421" s="18"/>
      <c r="FM421" s="18"/>
      <c r="FN421" s="18"/>
      <c r="FO421" s="18"/>
      <c r="FP421" s="18"/>
      <c r="FQ421" s="18"/>
      <c r="FR421" s="18"/>
      <c r="FS421" s="18"/>
      <c r="FT421" s="18"/>
      <c r="FU421" s="18"/>
      <c r="FV421" s="18"/>
      <c r="FW421" s="18"/>
      <c r="FX421" s="18"/>
      <c r="FY421" s="18"/>
      <c r="FZ421" s="18"/>
      <c r="GA421" s="18"/>
      <c r="GB421" s="18"/>
      <c r="GC421" s="18"/>
      <c r="GD421" s="18"/>
      <c r="GE421" s="18"/>
      <c r="GF421" s="18"/>
      <c r="GG421" s="18"/>
      <c r="GH421" s="18"/>
      <c r="GI421" s="18"/>
      <c r="GJ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  <c r="HB421" s="18"/>
      <c r="HC421" s="18"/>
      <c r="HD421" s="18"/>
      <c r="HE421" s="18"/>
      <c r="HF421" s="18"/>
      <c r="HG421" s="18"/>
      <c r="HH421" s="18"/>
      <c r="HI421" s="18"/>
      <c r="HJ421" s="18"/>
      <c r="HK421" s="18"/>
      <c r="HL421" s="18"/>
      <c r="HM421" s="18"/>
      <c r="HN421" s="18"/>
      <c r="HO421" s="18"/>
      <c r="HP421" s="18"/>
      <c r="HQ421" s="18"/>
      <c r="HR421" s="18"/>
      <c r="HS421" s="18"/>
      <c r="HT421" s="18"/>
      <c r="HU421" s="18"/>
      <c r="HV421" s="18"/>
      <c r="HW421" s="18"/>
      <c r="HX421" s="18"/>
      <c r="HY421" s="18"/>
      <c r="HZ421" s="18"/>
      <c r="IA421" s="18"/>
      <c r="IB421" s="18"/>
      <c r="IC421" s="18"/>
      <c r="ID421" s="18"/>
      <c r="IE421" s="18"/>
      <c r="IF421" s="18"/>
      <c r="IG421" s="18"/>
      <c r="IH421" s="18"/>
      <c r="II421" s="18"/>
      <c r="IJ421" s="18"/>
      <c r="IK421" s="18"/>
      <c r="IL421" s="18"/>
      <c r="IM421" s="18"/>
      <c r="IN421" s="18"/>
      <c r="IO421" s="18"/>
      <c r="IP421" s="18"/>
      <c r="IQ421" s="18"/>
      <c r="IR421" s="18"/>
      <c r="IS421" s="18"/>
      <c r="IT421" s="18"/>
      <c r="IU421" s="18"/>
      <c r="IV421" s="18"/>
    </row>
    <row r="422" spans="1:19" s="18" customFormat="1" ht="12.75" customHeight="1">
      <c r="A422" s="9" t="s">
        <v>523</v>
      </c>
      <c r="B422" s="9" t="s">
        <v>226</v>
      </c>
      <c r="C422" s="9" t="s">
        <v>524</v>
      </c>
      <c r="D422" s="10">
        <v>1948</v>
      </c>
      <c r="E422" s="11" t="s">
        <v>17</v>
      </c>
      <c r="F422" s="11">
        <v>295</v>
      </c>
      <c r="G422" s="11"/>
      <c r="H422" s="6">
        <v>114</v>
      </c>
      <c r="I422" s="6">
        <v>2</v>
      </c>
      <c r="J422" s="15">
        <f t="shared" si="11"/>
        <v>116</v>
      </c>
      <c r="K422" s="6"/>
      <c r="L422" s="6">
        <v>416</v>
      </c>
      <c r="M422" s="17">
        <v>43100</v>
      </c>
      <c r="N422" s="1"/>
      <c r="O422" s="16"/>
      <c r="P422" s="16"/>
      <c r="Q422" s="16"/>
      <c r="R422" s="16"/>
      <c r="S422" s="16"/>
    </row>
    <row r="423" spans="1:19" ht="12.75" customHeight="1">
      <c r="A423" s="9" t="s">
        <v>614</v>
      </c>
      <c r="B423" s="9" t="s">
        <v>615</v>
      </c>
      <c r="C423" s="9" t="s">
        <v>187</v>
      </c>
      <c r="D423" s="10">
        <v>1942</v>
      </c>
      <c r="E423" s="6" t="s">
        <v>17</v>
      </c>
      <c r="F423" s="11">
        <v>250</v>
      </c>
      <c r="G423" s="11" t="s">
        <v>32</v>
      </c>
      <c r="H423" s="6">
        <v>108</v>
      </c>
      <c r="I423" s="6">
        <f>8</f>
        <v>8</v>
      </c>
      <c r="J423" s="15">
        <f t="shared" si="11"/>
        <v>116</v>
      </c>
      <c r="K423" s="33"/>
      <c r="L423" s="6">
        <v>416</v>
      </c>
      <c r="M423" s="17">
        <v>43281</v>
      </c>
      <c r="O423" s="24"/>
      <c r="P423" s="24"/>
      <c r="Q423" s="24"/>
      <c r="R423" s="24"/>
      <c r="S423" s="24"/>
    </row>
    <row r="424" spans="1:256" ht="12.75" customHeight="1">
      <c r="A424" s="9" t="s">
        <v>858</v>
      </c>
      <c r="B424" s="9" t="s">
        <v>859</v>
      </c>
      <c r="C424" s="9" t="s">
        <v>102</v>
      </c>
      <c r="D424" s="10">
        <v>1952</v>
      </c>
      <c r="E424" s="6" t="s">
        <v>17</v>
      </c>
      <c r="F424" s="11">
        <v>347</v>
      </c>
      <c r="G424" s="11"/>
      <c r="H424" s="6">
        <v>116</v>
      </c>
      <c r="I424" s="6">
        <v>0</v>
      </c>
      <c r="J424" s="15">
        <f t="shared" si="11"/>
        <v>116</v>
      </c>
      <c r="K424" s="33"/>
      <c r="L424" s="6">
        <v>416</v>
      </c>
      <c r="M424" s="17">
        <v>41825</v>
      </c>
      <c r="O424" s="18"/>
      <c r="P424" s="18"/>
      <c r="Q424" s="18"/>
      <c r="R424" s="18"/>
      <c r="S424" s="18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  <c r="FB424" s="16"/>
      <c r="FC424" s="16"/>
      <c r="FD424" s="16"/>
      <c r="FE424" s="16"/>
      <c r="FF424" s="16"/>
      <c r="FG424" s="16"/>
      <c r="FH424" s="16"/>
      <c r="FI424" s="16"/>
      <c r="FJ424" s="16"/>
      <c r="FK424" s="16"/>
      <c r="FL424" s="16"/>
      <c r="FM424" s="16"/>
      <c r="FN424" s="16"/>
      <c r="FO424" s="16"/>
      <c r="FP424" s="16"/>
      <c r="FQ424" s="16"/>
      <c r="FR424" s="16"/>
      <c r="FS424" s="16"/>
      <c r="FT424" s="16"/>
      <c r="FU424" s="16"/>
      <c r="FV424" s="16"/>
      <c r="FW424" s="16"/>
      <c r="FX424" s="16"/>
      <c r="FY424" s="16"/>
      <c r="FZ424" s="16"/>
      <c r="GA424" s="16"/>
      <c r="GB424" s="16"/>
      <c r="GC424" s="16"/>
      <c r="GD424" s="16"/>
      <c r="GE424" s="16"/>
      <c r="GF424" s="16"/>
      <c r="GG424" s="16"/>
      <c r="GH424" s="16"/>
      <c r="GI424" s="16"/>
      <c r="GJ424" s="16"/>
      <c r="GK424" s="16"/>
      <c r="GL424" s="16"/>
      <c r="GM424" s="16"/>
      <c r="GN424" s="16"/>
      <c r="GO424" s="16"/>
      <c r="GP424" s="16"/>
      <c r="GQ424" s="16"/>
      <c r="GR424" s="16"/>
      <c r="GS424" s="16"/>
      <c r="GT424" s="16"/>
      <c r="GU424" s="16"/>
      <c r="GV424" s="16"/>
      <c r="GW424" s="16"/>
      <c r="GX424" s="16"/>
      <c r="GY424" s="16"/>
      <c r="GZ424" s="16"/>
      <c r="HA424" s="16"/>
      <c r="HB424" s="16"/>
      <c r="HC424" s="16"/>
      <c r="HD424" s="16"/>
      <c r="HE424" s="16"/>
      <c r="HF424" s="16"/>
      <c r="HG424" s="16"/>
      <c r="HH424" s="16"/>
      <c r="HI424" s="16"/>
      <c r="HJ424" s="16"/>
      <c r="HK424" s="16"/>
      <c r="HL424" s="16"/>
      <c r="HM424" s="16"/>
      <c r="HN424" s="16"/>
      <c r="HO424" s="16"/>
      <c r="HP424" s="16"/>
      <c r="HQ424" s="16"/>
      <c r="HR424" s="16"/>
      <c r="HS424" s="16"/>
      <c r="HT424" s="16"/>
      <c r="HU424" s="16"/>
      <c r="HV424" s="16"/>
      <c r="HW424" s="16"/>
      <c r="HX424" s="16"/>
      <c r="HY424" s="16"/>
      <c r="HZ424" s="16"/>
      <c r="IA424" s="16"/>
      <c r="IB424" s="16"/>
      <c r="IC424" s="16"/>
      <c r="ID424" s="16"/>
      <c r="IE424" s="16"/>
      <c r="IF424" s="16"/>
      <c r="IG424" s="16"/>
      <c r="IH424" s="16"/>
      <c r="II424" s="16"/>
      <c r="IJ424" s="16"/>
      <c r="IK424" s="16"/>
      <c r="IL424" s="16"/>
      <c r="IM424" s="16"/>
      <c r="IN424" s="16"/>
      <c r="IO424" s="16"/>
      <c r="IP424" s="16"/>
      <c r="IQ424" s="16"/>
      <c r="IR424" s="16"/>
      <c r="IS424" s="16"/>
      <c r="IT424" s="16"/>
      <c r="IU424" s="16"/>
      <c r="IV424" s="16"/>
    </row>
    <row r="425" spans="1:256" ht="12.75" customHeight="1">
      <c r="A425" s="9" t="s">
        <v>1084</v>
      </c>
      <c r="B425" s="9" t="s">
        <v>1085</v>
      </c>
      <c r="C425" s="9" t="s">
        <v>1019</v>
      </c>
      <c r="D425" s="10">
        <v>1962</v>
      </c>
      <c r="E425" s="6" t="s">
        <v>17</v>
      </c>
      <c r="F425" s="11">
        <v>575</v>
      </c>
      <c r="G425" s="11"/>
      <c r="H425" s="6">
        <v>106</v>
      </c>
      <c r="I425" s="6">
        <v>9</v>
      </c>
      <c r="J425" s="15">
        <f t="shared" si="11"/>
        <v>115</v>
      </c>
      <c r="K425" s="33"/>
      <c r="L425" s="6">
        <v>420</v>
      </c>
      <c r="M425" s="81">
        <v>44926</v>
      </c>
      <c r="O425" s="37"/>
      <c r="P425" s="37"/>
      <c r="Q425" s="37"/>
      <c r="R425" s="38"/>
      <c r="S425" s="39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  <c r="FI425" s="16"/>
      <c r="FJ425" s="16"/>
      <c r="FK425" s="16"/>
      <c r="FL425" s="16"/>
      <c r="FM425" s="16"/>
      <c r="FN425" s="16"/>
      <c r="FO425" s="16"/>
      <c r="FP425" s="16"/>
      <c r="FQ425" s="16"/>
      <c r="FR425" s="16"/>
      <c r="FS425" s="16"/>
      <c r="FT425" s="16"/>
      <c r="FU425" s="16"/>
      <c r="FV425" s="16"/>
      <c r="FW425" s="16"/>
      <c r="FX425" s="16"/>
      <c r="FY425" s="16"/>
      <c r="FZ425" s="16"/>
      <c r="GA425" s="16"/>
      <c r="GB425" s="16"/>
      <c r="GC425" s="16"/>
      <c r="GD425" s="16"/>
      <c r="GE425" s="16"/>
      <c r="GF425" s="16"/>
      <c r="GG425" s="16"/>
      <c r="GH425" s="16"/>
      <c r="GI425" s="16"/>
      <c r="GJ425" s="16"/>
      <c r="GK425" s="16"/>
      <c r="GL425" s="16"/>
      <c r="GM425" s="16"/>
      <c r="GN425" s="16"/>
      <c r="GO425" s="16"/>
      <c r="GP425" s="16"/>
      <c r="GQ425" s="16"/>
      <c r="GR425" s="16"/>
      <c r="GS425" s="16"/>
      <c r="GT425" s="16"/>
      <c r="GU425" s="16"/>
      <c r="GV425" s="16"/>
      <c r="GW425" s="16"/>
      <c r="GX425" s="16"/>
      <c r="GY425" s="16"/>
      <c r="GZ425" s="16"/>
      <c r="HA425" s="16"/>
      <c r="HB425" s="16"/>
      <c r="HC425" s="16"/>
      <c r="HD425" s="16"/>
      <c r="HE425" s="16"/>
      <c r="HF425" s="16"/>
      <c r="HG425" s="16"/>
      <c r="HH425" s="16"/>
      <c r="HI425" s="16"/>
      <c r="HJ425" s="16"/>
      <c r="HK425" s="16"/>
      <c r="HL425" s="16"/>
      <c r="HM425" s="16"/>
      <c r="HN425" s="16"/>
      <c r="HO425" s="16"/>
      <c r="HP425" s="16"/>
      <c r="HQ425" s="16"/>
      <c r="HR425" s="16"/>
      <c r="HS425" s="16"/>
      <c r="HT425" s="16"/>
      <c r="HU425" s="16"/>
      <c r="HV425" s="16"/>
      <c r="HW425" s="16"/>
      <c r="HX425" s="16"/>
      <c r="HY425" s="16"/>
      <c r="HZ425" s="16"/>
      <c r="IA425" s="16"/>
      <c r="IB425" s="16"/>
      <c r="IC425" s="16"/>
      <c r="ID425" s="16"/>
      <c r="IE425" s="16"/>
      <c r="IF425" s="16"/>
      <c r="IG425" s="16"/>
      <c r="IH425" s="16"/>
      <c r="II425" s="16"/>
      <c r="IJ425" s="16"/>
      <c r="IK425" s="16"/>
      <c r="IL425" s="16"/>
      <c r="IM425" s="16"/>
      <c r="IN425" s="16"/>
      <c r="IO425" s="16"/>
      <c r="IP425" s="16"/>
      <c r="IQ425" s="16"/>
      <c r="IR425" s="16"/>
      <c r="IS425" s="16"/>
      <c r="IT425" s="16"/>
      <c r="IU425" s="16"/>
      <c r="IV425" s="16"/>
    </row>
    <row r="426" spans="1:256" ht="12.75" customHeight="1">
      <c r="A426" s="9" t="s">
        <v>1115</v>
      </c>
      <c r="B426" s="9" t="s">
        <v>24</v>
      </c>
      <c r="C426" s="9" t="s">
        <v>72</v>
      </c>
      <c r="D426" s="10">
        <v>1957</v>
      </c>
      <c r="E426" s="6" t="s">
        <v>17</v>
      </c>
      <c r="F426" s="11">
        <v>597</v>
      </c>
      <c r="G426" s="11"/>
      <c r="H426" s="6">
        <v>106</v>
      </c>
      <c r="I426" s="6">
        <v>9</v>
      </c>
      <c r="J426" s="15">
        <f t="shared" si="11"/>
        <v>115</v>
      </c>
      <c r="K426" s="33"/>
      <c r="L426" s="6">
        <v>420</v>
      </c>
      <c r="M426" s="81">
        <v>44926</v>
      </c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  <c r="FJ426" s="24"/>
      <c r="FK426" s="24"/>
      <c r="FL426" s="24"/>
      <c r="FM426" s="24"/>
      <c r="FN426" s="24"/>
      <c r="FO426" s="24"/>
      <c r="FP426" s="24"/>
      <c r="FQ426" s="24"/>
      <c r="FR426" s="24"/>
      <c r="FS426" s="24"/>
      <c r="FT426" s="24"/>
      <c r="FU426" s="24"/>
      <c r="FV426" s="24"/>
      <c r="FW426" s="24"/>
      <c r="FX426" s="24"/>
      <c r="FY426" s="24"/>
      <c r="FZ426" s="24"/>
      <c r="GA426" s="24"/>
      <c r="GB426" s="24"/>
      <c r="GC426" s="24"/>
      <c r="GD426" s="24"/>
      <c r="GE426" s="24"/>
      <c r="GF426" s="24"/>
      <c r="GG426" s="24"/>
      <c r="GH426" s="24"/>
      <c r="GI426" s="24"/>
      <c r="GJ426" s="24"/>
      <c r="GK426" s="24"/>
      <c r="GL426" s="24"/>
      <c r="GM426" s="24"/>
      <c r="GN426" s="24"/>
      <c r="GO426" s="24"/>
      <c r="GP426" s="24"/>
      <c r="GQ426" s="24"/>
      <c r="GR426" s="24"/>
      <c r="GS426" s="24"/>
      <c r="GT426" s="24"/>
      <c r="GU426" s="24"/>
      <c r="GV426" s="24"/>
      <c r="GW426" s="24"/>
      <c r="GX426" s="24"/>
      <c r="GY426" s="24"/>
      <c r="GZ426" s="24"/>
      <c r="HA426" s="24"/>
      <c r="HB426" s="24"/>
      <c r="HC426" s="24"/>
      <c r="HD426" s="24"/>
      <c r="HE426" s="24"/>
      <c r="HF426" s="24"/>
      <c r="HG426" s="24"/>
      <c r="HH426" s="24"/>
      <c r="HI426" s="24"/>
      <c r="HJ426" s="24"/>
      <c r="HK426" s="24"/>
      <c r="HL426" s="24"/>
      <c r="HM426" s="24"/>
      <c r="HN426" s="24"/>
      <c r="HO426" s="24"/>
      <c r="HP426" s="24"/>
      <c r="HQ426" s="24"/>
      <c r="HR426" s="24"/>
      <c r="HS426" s="24"/>
      <c r="HT426" s="24"/>
      <c r="HU426" s="24"/>
      <c r="HV426" s="24"/>
      <c r="HW426" s="24"/>
      <c r="HX426" s="24"/>
      <c r="HY426" s="24"/>
      <c r="HZ426" s="24"/>
      <c r="IA426" s="24"/>
      <c r="IB426" s="24"/>
      <c r="IC426" s="24"/>
      <c r="ID426" s="24"/>
      <c r="IE426" s="24"/>
      <c r="IF426" s="24"/>
      <c r="IG426" s="24"/>
      <c r="IH426" s="24"/>
      <c r="II426" s="24"/>
      <c r="IJ426" s="24"/>
      <c r="IK426" s="24"/>
      <c r="IL426" s="24"/>
      <c r="IM426" s="24"/>
      <c r="IN426" s="24"/>
      <c r="IO426" s="24"/>
      <c r="IP426" s="24"/>
      <c r="IQ426" s="24"/>
      <c r="IR426" s="24"/>
      <c r="IS426" s="24"/>
      <c r="IT426" s="24"/>
      <c r="IU426" s="24"/>
      <c r="IV426" s="24"/>
    </row>
    <row r="427" spans="1:19" s="24" customFormat="1" ht="12.75" customHeight="1">
      <c r="A427" s="9" t="s">
        <v>867</v>
      </c>
      <c r="B427" s="9" t="s">
        <v>24</v>
      </c>
      <c r="C427" s="9" t="s">
        <v>868</v>
      </c>
      <c r="D427" s="10">
        <v>1957</v>
      </c>
      <c r="E427" s="6" t="s">
        <v>17</v>
      </c>
      <c r="F427" s="11">
        <v>219</v>
      </c>
      <c r="G427" s="11"/>
      <c r="H427" s="6">
        <v>102</v>
      </c>
      <c r="I427" s="6">
        <v>12</v>
      </c>
      <c r="J427" s="15">
        <f t="shared" si="11"/>
        <v>114</v>
      </c>
      <c r="K427" s="33"/>
      <c r="L427" s="6">
        <v>422</v>
      </c>
      <c r="M427" s="17">
        <v>39447</v>
      </c>
      <c r="N427" s="1"/>
      <c r="O427" s="4"/>
      <c r="P427" s="4"/>
      <c r="Q427" s="4"/>
      <c r="R427" s="4"/>
      <c r="S427" s="4"/>
    </row>
    <row r="428" spans="1:256" s="25" customFormat="1" ht="12.75" customHeight="1">
      <c r="A428" s="9" t="s">
        <v>95</v>
      </c>
      <c r="B428" s="9" t="s">
        <v>96</v>
      </c>
      <c r="C428" s="9" t="s">
        <v>72</v>
      </c>
      <c r="D428" s="10">
        <v>1981</v>
      </c>
      <c r="E428" s="6" t="s">
        <v>17</v>
      </c>
      <c r="F428" s="11">
        <v>352</v>
      </c>
      <c r="G428" s="11"/>
      <c r="H428" s="6">
        <v>88</v>
      </c>
      <c r="I428" s="6">
        <v>25</v>
      </c>
      <c r="J428" s="15">
        <f t="shared" si="11"/>
        <v>113</v>
      </c>
      <c r="K428" s="33"/>
      <c r="L428" s="6">
        <v>423</v>
      </c>
      <c r="M428" s="17">
        <v>41820</v>
      </c>
      <c r="N428" s="1"/>
      <c r="O428" s="32"/>
      <c r="P428" s="32"/>
      <c r="Q428" s="32"/>
      <c r="R428" s="32"/>
      <c r="S428" s="32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16"/>
      <c r="EZ428" s="16"/>
      <c r="FA428" s="16"/>
      <c r="FB428" s="16"/>
      <c r="FC428" s="16"/>
      <c r="FD428" s="16"/>
      <c r="FE428" s="16"/>
      <c r="FF428" s="16"/>
      <c r="FG428" s="16"/>
      <c r="FH428" s="16"/>
      <c r="FI428" s="16"/>
      <c r="FJ428" s="16"/>
      <c r="FK428" s="16"/>
      <c r="FL428" s="16"/>
      <c r="FM428" s="16"/>
      <c r="FN428" s="16"/>
      <c r="FO428" s="16"/>
      <c r="FP428" s="16"/>
      <c r="FQ428" s="16"/>
      <c r="FR428" s="16"/>
      <c r="FS428" s="16"/>
      <c r="FT428" s="16"/>
      <c r="FU428" s="16"/>
      <c r="FV428" s="16"/>
      <c r="FW428" s="16"/>
      <c r="FX428" s="16"/>
      <c r="FY428" s="16"/>
      <c r="FZ428" s="16"/>
      <c r="GA428" s="16"/>
      <c r="GB428" s="16"/>
      <c r="GC428" s="16"/>
      <c r="GD428" s="16"/>
      <c r="GE428" s="16"/>
      <c r="GF428" s="16"/>
      <c r="GG428" s="16"/>
      <c r="GH428" s="16"/>
      <c r="GI428" s="16"/>
      <c r="GJ428" s="16"/>
      <c r="GK428" s="16"/>
      <c r="GL428" s="16"/>
      <c r="GM428" s="16"/>
      <c r="GN428" s="16"/>
      <c r="GO428" s="16"/>
      <c r="GP428" s="16"/>
      <c r="GQ428" s="16"/>
      <c r="GR428" s="16"/>
      <c r="GS428" s="16"/>
      <c r="GT428" s="16"/>
      <c r="GU428" s="16"/>
      <c r="GV428" s="16"/>
      <c r="GW428" s="16"/>
      <c r="GX428" s="16"/>
      <c r="GY428" s="16"/>
      <c r="GZ428" s="16"/>
      <c r="HA428" s="16"/>
      <c r="HB428" s="16"/>
      <c r="HC428" s="16"/>
      <c r="HD428" s="16"/>
      <c r="HE428" s="16"/>
      <c r="HF428" s="16"/>
      <c r="HG428" s="16"/>
      <c r="HH428" s="16"/>
      <c r="HI428" s="16"/>
      <c r="HJ428" s="16"/>
      <c r="HK428" s="16"/>
      <c r="HL428" s="16"/>
      <c r="HM428" s="16"/>
      <c r="HN428" s="16"/>
      <c r="HO428" s="16"/>
      <c r="HP428" s="16"/>
      <c r="HQ428" s="16"/>
      <c r="HR428" s="16"/>
      <c r="HS428" s="16"/>
      <c r="HT428" s="16"/>
      <c r="HU428" s="16"/>
      <c r="HV428" s="16"/>
      <c r="HW428" s="16"/>
      <c r="HX428" s="16"/>
      <c r="HY428" s="16"/>
      <c r="HZ428" s="16"/>
      <c r="IA428" s="16"/>
      <c r="IB428" s="16"/>
      <c r="IC428" s="16"/>
      <c r="ID428" s="16"/>
      <c r="IE428" s="16"/>
      <c r="IF428" s="16"/>
      <c r="IG428" s="16"/>
      <c r="IH428" s="16"/>
      <c r="II428" s="16"/>
      <c r="IJ428" s="16"/>
      <c r="IK428" s="16"/>
      <c r="IL428" s="16"/>
      <c r="IM428" s="16"/>
      <c r="IN428" s="16"/>
      <c r="IO428" s="16"/>
      <c r="IP428" s="16"/>
      <c r="IQ428" s="16"/>
      <c r="IR428" s="16"/>
      <c r="IS428" s="16"/>
      <c r="IT428" s="16"/>
      <c r="IU428" s="16"/>
      <c r="IV428" s="16"/>
    </row>
    <row r="429" spans="1:256" s="24" customFormat="1" ht="12.75" customHeight="1">
      <c r="A429" s="77" t="s">
        <v>15</v>
      </c>
      <c r="B429" s="77" t="s">
        <v>59</v>
      </c>
      <c r="C429" s="77" t="s">
        <v>1133</v>
      </c>
      <c r="D429" s="75">
        <v>1964</v>
      </c>
      <c r="E429" s="76" t="s">
        <v>17</v>
      </c>
      <c r="F429" s="76">
        <v>579</v>
      </c>
      <c r="G429" s="11"/>
      <c r="H429" s="6">
        <v>110</v>
      </c>
      <c r="I429" s="6">
        <v>3</v>
      </c>
      <c r="J429" s="15">
        <f t="shared" si="11"/>
        <v>113</v>
      </c>
      <c r="K429" s="33"/>
      <c r="L429" s="6">
        <v>423</v>
      </c>
      <c r="M429" s="81">
        <v>44926</v>
      </c>
      <c r="N429" s="1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</row>
    <row r="430" spans="1:256" s="24" customFormat="1" ht="12.75" customHeight="1">
      <c r="A430" s="56" t="s">
        <v>986</v>
      </c>
      <c r="B430" s="56" t="s">
        <v>803</v>
      </c>
      <c r="C430" s="56" t="s">
        <v>604</v>
      </c>
      <c r="D430" s="57">
        <v>1957</v>
      </c>
      <c r="E430" s="21" t="s">
        <v>17</v>
      </c>
      <c r="F430" s="21">
        <v>605</v>
      </c>
      <c r="G430" s="21"/>
      <c r="H430" s="22">
        <v>89</v>
      </c>
      <c r="I430" s="22">
        <v>24</v>
      </c>
      <c r="J430" s="23">
        <f t="shared" si="11"/>
        <v>113</v>
      </c>
      <c r="K430" s="22"/>
      <c r="L430" s="6">
        <v>423</v>
      </c>
      <c r="M430" s="81">
        <v>44926</v>
      </c>
      <c r="N430" s="1"/>
      <c r="O430" s="18"/>
      <c r="P430" s="18"/>
      <c r="Q430" s="18"/>
      <c r="R430" s="18"/>
      <c r="S430" s="18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</row>
    <row r="431" spans="1:256" s="24" customFormat="1" ht="12.75" customHeight="1">
      <c r="A431" s="25" t="s">
        <v>683</v>
      </c>
      <c r="B431" s="25" t="s">
        <v>101</v>
      </c>
      <c r="C431" s="25" t="s">
        <v>478</v>
      </c>
      <c r="D431" s="26">
        <v>1970</v>
      </c>
      <c r="E431" s="26" t="s">
        <v>17</v>
      </c>
      <c r="F431" s="26" t="s">
        <v>1102</v>
      </c>
      <c r="G431" s="36" t="s">
        <v>88</v>
      </c>
      <c r="H431" s="28">
        <v>62</v>
      </c>
      <c r="I431" s="28">
        <v>51</v>
      </c>
      <c r="J431" s="53">
        <f t="shared" si="11"/>
        <v>113</v>
      </c>
      <c r="K431" s="16"/>
      <c r="L431" s="28">
        <v>423</v>
      </c>
      <c r="M431" s="30">
        <v>43281</v>
      </c>
      <c r="N431" s="1"/>
      <c r="O431" s="16"/>
      <c r="P431" s="16"/>
      <c r="Q431" s="16"/>
      <c r="R431" s="16"/>
      <c r="S431" s="16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</row>
    <row r="432" spans="1:256" ht="12.75" customHeight="1">
      <c r="A432" s="9" t="s">
        <v>1111</v>
      </c>
      <c r="B432" s="34" t="s">
        <v>1112</v>
      </c>
      <c r="C432" s="9" t="s">
        <v>105</v>
      </c>
      <c r="D432" s="10">
        <v>1967</v>
      </c>
      <c r="E432" s="6" t="s">
        <v>17</v>
      </c>
      <c r="F432" s="11">
        <v>592</v>
      </c>
      <c r="G432" s="11"/>
      <c r="H432" s="6">
        <v>62</v>
      </c>
      <c r="I432" s="6">
        <v>51</v>
      </c>
      <c r="J432" s="15">
        <f t="shared" si="11"/>
        <v>113</v>
      </c>
      <c r="K432" s="33"/>
      <c r="L432" s="6">
        <v>423</v>
      </c>
      <c r="M432" s="81">
        <v>44926</v>
      </c>
      <c r="N432" s="37"/>
      <c r="O432" s="16"/>
      <c r="P432" s="16"/>
      <c r="Q432" s="16"/>
      <c r="R432" s="16"/>
      <c r="S432" s="16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  <c r="FJ432" s="24"/>
      <c r="FK432" s="24"/>
      <c r="FL432" s="24"/>
      <c r="FM432" s="24"/>
      <c r="FN432" s="24"/>
      <c r="FO432" s="24"/>
      <c r="FP432" s="24"/>
      <c r="FQ432" s="24"/>
      <c r="FR432" s="24"/>
      <c r="FS432" s="24"/>
      <c r="FT432" s="24"/>
      <c r="FU432" s="24"/>
      <c r="FV432" s="24"/>
      <c r="FW432" s="24"/>
      <c r="FX432" s="24"/>
      <c r="FY432" s="24"/>
      <c r="FZ432" s="24"/>
      <c r="GA432" s="24"/>
      <c r="GB432" s="24"/>
      <c r="GC432" s="24"/>
      <c r="GD432" s="24"/>
      <c r="GE432" s="24"/>
      <c r="GF432" s="24"/>
      <c r="GG432" s="24"/>
      <c r="GH432" s="24"/>
      <c r="GI432" s="24"/>
      <c r="GJ432" s="24"/>
      <c r="GK432" s="24"/>
      <c r="GL432" s="24"/>
      <c r="GM432" s="24"/>
      <c r="GN432" s="24"/>
      <c r="GO432" s="24"/>
      <c r="GP432" s="24"/>
      <c r="GQ432" s="24"/>
      <c r="GR432" s="24"/>
      <c r="GS432" s="24"/>
      <c r="GT432" s="24"/>
      <c r="GU432" s="24"/>
      <c r="GV432" s="24"/>
      <c r="GW432" s="24"/>
      <c r="GX432" s="24"/>
      <c r="GY432" s="24"/>
      <c r="GZ432" s="24"/>
      <c r="HA432" s="24"/>
      <c r="HB432" s="24"/>
      <c r="HC432" s="24"/>
      <c r="HD432" s="24"/>
      <c r="HE432" s="24"/>
      <c r="HF432" s="24"/>
      <c r="HG432" s="24"/>
      <c r="HH432" s="24"/>
      <c r="HI432" s="24"/>
      <c r="HJ432" s="24"/>
      <c r="HK432" s="24"/>
      <c r="HL432" s="24"/>
      <c r="HM432" s="24"/>
      <c r="HN432" s="24"/>
      <c r="HO432" s="24"/>
      <c r="HP432" s="24"/>
      <c r="HQ432" s="24"/>
      <c r="HR432" s="24"/>
      <c r="HS432" s="24"/>
      <c r="HT432" s="24"/>
      <c r="HU432" s="24"/>
      <c r="HV432" s="24"/>
      <c r="HW432" s="24"/>
      <c r="HX432" s="24"/>
      <c r="HY432" s="24"/>
      <c r="HZ432" s="24"/>
      <c r="IA432" s="24"/>
      <c r="IB432" s="24"/>
      <c r="IC432" s="24"/>
      <c r="ID432" s="24"/>
      <c r="IE432" s="24"/>
      <c r="IF432" s="24"/>
      <c r="IG432" s="24"/>
      <c r="IH432" s="24"/>
      <c r="II432" s="24"/>
      <c r="IJ432" s="24"/>
      <c r="IK432" s="24"/>
      <c r="IL432" s="24"/>
      <c r="IM432" s="24"/>
      <c r="IN432" s="24"/>
      <c r="IO432" s="24"/>
      <c r="IP432" s="24"/>
      <c r="IQ432" s="24"/>
      <c r="IR432" s="24"/>
      <c r="IS432" s="24"/>
      <c r="IT432" s="24"/>
      <c r="IU432" s="24"/>
      <c r="IV432" s="24"/>
    </row>
    <row r="433" spans="1:13" ht="12.75" customHeight="1">
      <c r="A433" s="9" t="s">
        <v>114</v>
      </c>
      <c r="B433" s="9" t="s">
        <v>62</v>
      </c>
      <c r="C433" s="9" t="s">
        <v>115</v>
      </c>
      <c r="D433" s="10">
        <v>1965</v>
      </c>
      <c r="E433" s="6" t="s">
        <v>17</v>
      </c>
      <c r="F433" s="11">
        <v>481</v>
      </c>
      <c r="G433" s="11"/>
      <c r="H433" s="6">
        <v>111</v>
      </c>
      <c r="I433" s="6">
        <v>1</v>
      </c>
      <c r="J433" s="15">
        <f t="shared" si="11"/>
        <v>112</v>
      </c>
      <c r="K433" s="33"/>
      <c r="L433" s="6">
        <v>428</v>
      </c>
      <c r="M433" s="81">
        <v>44926</v>
      </c>
    </row>
    <row r="434" spans="1:19" ht="12.75" customHeight="1">
      <c r="A434" s="9" t="s">
        <v>525</v>
      </c>
      <c r="B434" s="9" t="s">
        <v>101</v>
      </c>
      <c r="C434" s="9" t="s">
        <v>178</v>
      </c>
      <c r="D434" s="10">
        <v>1971</v>
      </c>
      <c r="E434" s="11" t="s">
        <v>17</v>
      </c>
      <c r="F434" s="11">
        <v>454</v>
      </c>
      <c r="G434" s="11"/>
      <c r="H434" s="6">
        <v>111</v>
      </c>
      <c r="I434" s="6">
        <v>1</v>
      </c>
      <c r="J434" s="15">
        <f t="shared" si="11"/>
        <v>112</v>
      </c>
      <c r="K434" s="6"/>
      <c r="L434" s="6">
        <v>428</v>
      </c>
      <c r="M434" s="81">
        <v>44926</v>
      </c>
      <c r="O434" s="16"/>
      <c r="P434" s="16"/>
      <c r="Q434" s="16"/>
      <c r="R434" s="16"/>
      <c r="S434" s="16"/>
    </row>
    <row r="435" spans="1:13" ht="12.75" customHeight="1">
      <c r="A435" s="9" t="s">
        <v>646</v>
      </c>
      <c r="B435" s="9" t="s">
        <v>647</v>
      </c>
      <c r="C435" s="9" t="s">
        <v>91</v>
      </c>
      <c r="D435" s="10">
        <v>1987</v>
      </c>
      <c r="E435" s="6" t="s">
        <v>17</v>
      </c>
      <c r="F435" s="11">
        <v>455</v>
      </c>
      <c r="G435" s="11" t="s">
        <v>32</v>
      </c>
      <c r="H435" s="6">
        <v>61</v>
      </c>
      <c r="I435" s="6">
        <v>51</v>
      </c>
      <c r="J435" s="15">
        <f t="shared" si="11"/>
        <v>112</v>
      </c>
      <c r="K435" s="33"/>
      <c r="L435" s="6">
        <v>428</v>
      </c>
      <c r="M435" s="17">
        <v>44561</v>
      </c>
    </row>
    <row r="436" spans="1:19" ht="12.75" customHeight="1">
      <c r="A436" s="9" t="s">
        <v>966</v>
      </c>
      <c r="B436" s="34" t="s">
        <v>235</v>
      </c>
      <c r="C436" s="9" t="s">
        <v>967</v>
      </c>
      <c r="D436" s="10">
        <v>1965</v>
      </c>
      <c r="E436" s="6" t="s">
        <v>17</v>
      </c>
      <c r="F436" s="11">
        <v>570</v>
      </c>
      <c r="G436" s="11"/>
      <c r="H436" s="6">
        <v>102</v>
      </c>
      <c r="I436" s="6">
        <v>10</v>
      </c>
      <c r="J436" s="15">
        <f t="shared" si="11"/>
        <v>112</v>
      </c>
      <c r="K436" s="33"/>
      <c r="L436" s="6">
        <v>428</v>
      </c>
      <c r="M436" s="81">
        <v>44926</v>
      </c>
      <c r="O436" s="31"/>
      <c r="P436" s="31"/>
      <c r="Q436" s="31"/>
      <c r="R436" s="31"/>
      <c r="S436" s="31"/>
    </row>
    <row r="437" spans="1:256" s="18" customFormat="1" ht="12.75" customHeight="1">
      <c r="A437" s="9" t="s">
        <v>108</v>
      </c>
      <c r="B437" s="9" t="s">
        <v>104</v>
      </c>
      <c r="C437" s="9" t="s">
        <v>109</v>
      </c>
      <c r="D437" s="10">
        <v>1964</v>
      </c>
      <c r="E437" s="6" t="s">
        <v>17</v>
      </c>
      <c r="F437" s="11">
        <v>259</v>
      </c>
      <c r="G437" s="11"/>
      <c r="H437" s="6">
        <v>100</v>
      </c>
      <c r="I437" s="6">
        <v>11</v>
      </c>
      <c r="J437" s="15">
        <f t="shared" si="11"/>
        <v>111</v>
      </c>
      <c r="K437" s="33"/>
      <c r="L437" s="6">
        <v>432</v>
      </c>
      <c r="M437" s="17">
        <v>40178</v>
      </c>
      <c r="N437" s="1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</row>
    <row r="438" spans="1:256" s="31" customFormat="1" ht="12.75" customHeight="1">
      <c r="A438" s="25" t="s">
        <v>121</v>
      </c>
      <c r="B438" s="25" t="s">
        <v>122</v>
      </c>
      <c r="C438" s="25" t="s">
        <v>118</v>
      </c>
      <c r="D438" s="26">
        <v>1969</v>
      </c>
      <c r="E438" s="26" t="s">
        <v>123</v>
      </c>
      <c r="F438" s="26" t="s">
        <v>124</v>
      </c>
      <c r="G438" s="16"/>
      <c r="H438" s="28">
        <v>70</v>
      </c>
      <c r="I438" s="28">
        <v>41</v>
      </c>
      <c r="J438" s="29">
        <f t="shared" si="11"/>
        <v>111</v>
      </c>
      <c r="K438" s="28"/>
      <c r="L438" s="28">
        <v>432</v>
      </c>
      <c r="M438" s="30">
        <v>42735</v>
      </c>
      <c r="N438" s="1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</row>
    <row r="439" spans="1:256" s="31" customFormat="1" ht="12.75" customHeight="1">
      <c r="A439" s="25" t="s">
        <v>160</v>
      </c>
      <c r="B439" s="25" t="s">
        <v>161</v>
      </c>
      <c r="C439" s="25" t="s">
        <v>162</v>
      </c>
      <c r="D439" s="26">
        <v>1962</v>
      </c>
      <c r="E439" s="26" t="s">
        <v>17</v>
      </c>
      <c r="F439" s="26" t="s">
        <v>163</v>
      </c>
      <c r="G439" s="16"/>
      <c r="H439" s="28">
        <v>33</v>
      </c>
      <c r="I439" s="28">
        <v>78</v>
      </c>
      <c r="J439" s="29">
        <f t="shared" si="11"/>
        <v>111</v>
      </c>
      <c r="K439" s="28"/>
      <c r="L439" s="28">
        <v>432</v>
      </c>
      <c r="M439" s="30">
        <v>39447</v>
      </c>
      <c r="N439" s="1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</row>
    <row r="440" spans="1:256" s="18" customFormat="1" ht="12.75" customHeight="1">
      <c r="A440" s="9" t="s">
        <v>310</v>
      </c>
      <c r="B440" s="9" t="s">
        <v>311</v>
      </c>
      <c r="C440" s="9" t="s">
        <v>312</v>
      </c>
      <c r="D440" s="10">
        <v>1953</v>
      </c>
      <c r="E440" s="11" t="s">
        <v>17</v>
      </c>
      <c r="F440" s="11">
        <v>448</v>
      </c>
      <c r="G440" s="5"/>
      <c r="H440" s="11">
        <v>111</v>
      </c>
      <c r="I440" s="11">
        <v>0</v>
      </c>
      <c r="J440" s="15">
        <f t="shared" si="11"/>
        <v>111</v>
      </c>
      <c r="K440" s="11"/>
      <c r="L440" s="6">
        <v>432</v>
      </c>
      <c r="M440" s="81">
        <v>44926</v>
      </c>
      <c r="N440" s="1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</row>
    <row r="441" spans="1:19" s="24" customFormat="1" ht="12.75" customHeight="1">
      <c r="A441" s="9" t="s">
        <v>571</v>
      </c>
      <c r="B441" s="9" t="s">
        <v>77</v>
      </c>
      <c r="C441" s="9" t="s">
        <v>149</v>
      </c>
      <c r="D441" s="10">
        <v>1977</v>
      </c>
      <c r="E441" s="6" t="s">
        <v>17</v>
      </c>
      <c r="F441" s="11">
        <v>510</v>
      </c>
      <c r="G441" s="11"/>
      <c r="H441" s="6">
        <v>91</v>
      </c>
      <c r="I441" s="6">
        <v>20</v>
      </c>
      <c r="J441" s="15">
        <f t="shared" si="11"/>
        <v>111</v>
      </c>
      <c r="K441" s="33"/>
      <c r="L441" s="6">
        <v>432</v>
      </c>
      <c r="M441" s="17">
        <v>44012</v>
      </c>
      <c r="N441" s="1"/>
      <c r="O441" s="16"/>
      <c r="P441" s="16"/>
      <c r="Q441" s="16"/>
      <c r="R441" s="16"/>
      <c r="S441" s="16"/>
    </row>
    <row r="442" spans="1:19" s="24" customFormat="1" ht="12.75" customHeight="1">
      <c r="A442" s="9" t="s">
        <v>946</v>
      </c>
      <c r="B442" s="9" t="s">
        <v>311</v>
      </c>
      <c r="C442" s="9" t="s">
        <v>604</v>
      </c>
      <c r="D442" s="10">
        <v>1952</v>
      </c>
      <c r="E442" s="6" t="s">
        <v>17</v>
      </c>
      <c r="F442" s="11">
        <v>484</v>
      </c>
      <c r="G442" s="11"/>
      <c r="H442" s="6">
        <v>62</v>
      </c>
      <c r="I442" s="6">
        <v>49</v>
      </c>
      <c r="J442" s="15">
        <f t="shared" si="11"/>
        <v>111</v>
      </c>
      <c r="K442" s="33"/>
      <c r="L442" s="6">
        <v>432</v>
      </c>
      <c r="M442" s="81">
        <v>44926</v>
      </c>
      <c r="N442" s="1"/>
      <c r="O442" s="4"/>
      <c r="P442" s="4"/>
      <c r="Q442" s="4"/>
      <c r="R442" s="4"/>
      <c r="S442" s="4"/>
    </row>
    <row r="443" spans="1:256" s="16" customFormat="1" ht="12.75" customHeight="1">
      <c r="A443" s="9" t="s">
        <v>325</v>
      </c>
      <c r="B443" s="34" t="s">
        <v>326</v>
      </c>
      <c r="C443" s="9" t="s">
        <v>149</v>
      </c>
      <c r="D443" s="10">
        <v>1952</v>
      </c>
      <c r="E443" s="11" t="s">
        <v>17</v>
      </c>
      <c r="F443" s="11">
        <v>503</v>
      </c>
      <c r="G443" s="11"/>
      <c r="H443" s="6">
        <v>110</v>
      </c>
      <c r="I443" s="6">
        <v>0</v>
      </c>
      <c r="J443" s="15">
        <f t="shared" si="11"/>
        <v>110</v>
      </c>
      <c r="K443" s="52"/>
      <c r="L443" s="6">
        <v>438</v>
      </c>
      <c r="M443" s="81">
        <v>44926</v>
      </c>
      <c r="N443" s="1"/>
      <c r="O443" s="4"/>
      <c r="P443" s="4"/>
      <c r="Q443" s="4"/>
      <c r="R443" s="4"/>
      <c r="S443" s="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  <c r="FJ443" s="24"/>
      <c r="FK443" s="24"/>
      <c r="FL443" s="24"/>
      <c r="FM443" s="24"/>
      <c r="FN443" s="24"/>
      <c r="FO443" s="24"/>
      <c r="FP443" s="24"/>
      <c r="FQ443" s="24"/>
      <c r="FR443" s="24"/>
      <c r="FS443" s="24"/>
      <c r="FT443" s="24"/>
      <c r="FU443" s="24"/>
      <c r="FV443" s="24"/>
      <c r="FW443" s="24"/>
      <c r="FX443" s="24"/>
      <c r="FY443" s="24"/>
      <c r="FZ443" s="24"/>
      <c r="GA443" s="24"/>
      <c r="GB443" s="24"/>
      <c r="GC443" s="24"/>
      <c r="GD443" s="24"/>
      <c r="GE443" s="24"/>
      <c r="GF443" s="24"/>
      <c r="GG443" s="24"/>
      <c r="GH443" s="24"/>
      <c r="GI443" s="24"/>
      <c r="GJ443" s="24"/>
      <c r="GK443" s="24"/>
      <c r="GL443" s="24"/>
      <c r="GM443" s="24"/>
      <c r="GN443" s="24"/>
      <c r="GO443" s="24"/>
      <c r="GP443" s="24"/>
      <c r="GQ443" s="24"/>
      <c r="GR443" s="24"/>
      <c r="GS443" s="24"/>
      <c r="GT443" s="24"/>
      <c r="GU443" s="24"/>
      <c r="GV443" s="24"/>
      <c r="GW443" s="24"/>
      <c r="GX443" s="24"/>
      <c r="GY443" s="24"/>
      <c r="GZ443" s="24"/>
      <c r="HA443" s="24"/>
      <c r="HB443" s="24"/>
      <c r="HC443" s="24"/>
      <c r="HD443" s="24"/>
      <c r="HE443" s="24"/>
      <c r="HF443" s="24"/>
      <c r="HG443" s="24"/>
      <c r="HH443" s="24"/>
      <c r="HI443" s="24"/>
      <c r="HJ443" s="24"/>
      <c r="HK443" s="24"/>
      <c r="HL443" s="24"/>
      <c r="HM443" s="24"/>
      <c r="HN443" s="24"/>
      <c r="HO443" s="24"/>
      <c r="HP443" s="24"/>
      <c r="HQ443" s="24"/>
      <c r="HR443" s="24"/>
      <c r="HS443" s="24"/>
      <c r="HT443" s="24"/>
      <c r="HU443" s="24"/>
      <c r="HV443" s="24"/>
      <c r="HW443" s="24"/>
      <c r="HX443" s="24"/>
      <c r="HY443" s="24"/>
      <c r="HZ443" s="24"/>
      <c r="IA443" s="24"/>
      <c r="IB443" s="24"/>
      <c r="IC443" s="24"/>
      <c r="ID443" s="24"/>
      <c r="IE443" s="24"/>
      <c r="IF443" s="24"/>
      <c r="IG443" s="24"/>
      <c r="IH443" s="24"/>
      <c r="II443" s="24"/>
      <c r="IJ443" s="24"/>
      <c r="IK443" s="24"/>
      <c r="IL443" s="24"/>
      <c r="IM443" s="24"/>
      <c r="IN443" s="24"/>
      <c r="IO443" s="24"/>
      <c r="IP443" s="24"/>
      <c r="IQ443" s="24"/>
      <c r="IR443" s="24"/>
      <c r="IS443" s="24"/>
      <c r="IT443" s="24"/>
      <c r="IU443" s="24"/>
      <c r="IV443" s="24"/>
    </row>
    <row r="444" spans="1:256" s="16" customFormat="1" ht="12.75" customHeight="1">
      <c r="A444" s="25" t="s">
        <v>447</v>
      </c>
      <c r="B444" s="25" t="s">
        <v>448</v>
      </c>
      <c r="C444" s="25" t="s">
        <v>449</v>
      </c>
      <c r="D444" s="26">
        <v>1959</v>
      </c>
      <c r="E444" s="26" t="s">
        <v>17</v>
      </c>
      <c r="F444" s="26" t="s">
        <v>450</v>
      </c>
      <c r="G444" s="36"/>
      <c r="H444" s="28">
        <v>82</v>
      </c>
      <c r="I444" s="28">
        <v>28</v>
      </c>
      <c r="J444" s="53">
        <f t="shared" si="11"/>
        <v>110</v>
      </c>
      <c r="L444" s="28">
        <v>438</v>
      </c>
      <c r="M444" s="30">
        <v>41639</v>
      </c>
      <c r="N444" s="1"/>
      <c r="O444" s="4"/>
      <c r="P444" s="4"/>
      <c r="Q444" s="4"/>
      <c r="R444" s="4"/>
      <c r="S444" s="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  <c r="FJ444" s="24"/>
      <c r="FK444" s="24"/>
      <c r="FL444" s="24"/>
      <c r="FM444" s="24"/>
      <c r="FN444" s="24"/>
      <c r="FO444" s="24"/>
      <c r="FP444" s="24"/>
      <c r="FQ444" s="24"/>
      <c r="FR444" s="24"/>
      <c r="FS444" s="24"/>
      <c r="FT444" s="24"/>
      <c r="FU444" s="24"/>
      <c r="FV444" s="24"/>
      <c r="FW444" s="24"/>
      <c r="FX444" s="24"/>
      <c r="FY444" s="24"/>
      <c r="FZ444" s="24"/>
      <c r="GA444" s="24"/>
      <c r="GB444" s="24"/>
      <c r="GC444" s="24"/>
      <c r="GD444" s="24"/>
      <c r="GE444" s="24"/>
      <c r="GF444" s="24"/>
      <c r="GG444" s="24"/>
      <c r="GH444" s="24"/>
      <c r="GI444" s="24"/>
      <c r="GJ444" s="24"/>
      <c r="GK444" s="24"/>
      <c r="GL444" s="24"/>
      <c r="GM444" s="24"/>
      <c r="GN444" s="24"/>
      <c r="GO444" s="24"/>
      <c r="GP444" s="24"/>
      <c r="GQ444" s="24"/>
      <c r="GR444" s="24"/>
      <c r="GS444" s="24"/>
      <c r="GT444" s="24"/>
      <c r="GU444" s="24"/>
      <c r="GV444" s="24"/>
      <c r="GW444" s="24"/>
      <c r="GX444" s="24"/>
      <c r="GY444" s="24"/>
      <c r="GZ444" s="24"/>
      <c r="HA444" s="24"/>
      <c r="HB444" s="24"/>
      <c r="HC444" s="24"/>
      <c r="HD444" s="24"/>
      <c r="HE444" s="24"/>
      <c r="HF444" s="24"/>
      <c r="HG444" s="24"/>
      <c r="HH444" s="24"/>
      <c r="HI444" s="24"/>
      <c r="HJ444" s="24"/>
      <c r="HK444" s="24"/>
      <c r="HL444" s="24"/>
      <c r="HM444" s="24"/>
      <c r="HN444" s="24"/>
      <c r="HO444" s="24"/>
      <c r="HP444" s="24"/>
      <c r="HQ444" s="24"/>
      <c r="HR444" s="24"/>
      <c r="HS444" s="24"/>
      <c r="HT444" s="24"/>
      <c r="HU444" s="24"/>
      <c r="HV444" s="24"/>
      <c r="HW444" s="24"/>
      <c r="HX444" s="24"/>
      <c r="HY444" s="24"/>
      <c r="HZ444" s="24"/>
      <c r="IA444" s="24"/>
      <c r="IB444" s="24"/>
      <c r="IC444" s="24"/>
      <c r="ID444" s="24"/>
      <c r="IE444" s="24"/>
      <c r="IF444" s="24"/>
      <c r="IG444" s="24"/>
      <c r="IH444" s="24"/>
      <c r="II444" s="24"/>
      <c r="IJ444" s="24"/>
      <c r="IK444" s="24"/>
      <c r="IL444" s="24"/>
      <c r="IM444" s="24"/>
      <c r="IN444" s="24"/>
      <c r="IO444" s="24"/>
      <c r="IP444" s="24"/>
      <c r="IQ444" s="24"/>
      <c r="IR444" s="24"/>
      <c r="IS444" s="24"/>
      <c r="IT444" s="24"/>
      <c r="IU444" s="24"/>
      <c r="IV444" s="24"/>
    </row>
    <row r="445" spans="1:256" ht="12.75" customHeight="1">
      <c r="A445" s="9" t="s">
        <v>1144</v>
      </c>
      <c r="B445" s="34" t="s">
        <v>661</v>
      </c>
      <c r="C445" s="9" t="s">
        <v>146</v>
      </c>
      <c r="D445" s="10">
        <v>1967</v>
      </c>
      <c r="E445" s="6" t="s">
        <v>17</v>
      </c>
      <c r="F445" s="11">
        <v>587</v>
      </c>
      <c r="G445" s="11"/>
      <c r="H445" s="6">
        <v>61</v>
      </c>
      <c r="I445" s="6">
        <v>49</v>
      </c>
      <c r="J445" s="15">
        <f t="shared" si="11"/>
        <v>110</v>
      </c>
      <c r="K445" s="33"/>
      <c r="L445" s="6">
        <v>438</v>
      </c>
      <c r="M445" s="81">
        <v>44926</v>
      </c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  <c r="BZ445" s="32"/>
      <c r="CA445" s="32"/>
      <c r="CB445" s="32"/>
      <c r="CC445" s="32"/>
      <c r="CD445" s="32"/>
      <c r="CE445" s="32"/>
      <c r="CF445" s="32"/>
      <c r="CG445" s="32"/>
      <c r="CH445" s="32"/>
      <c r="CI445" s="32"/>
      <c r="CJ445" s="32"/>
      <c r="CK445" s="32"/>
      <c r="CL445" s="32"/>
      <c r="CM445" s="32"/>
      <c r="CN445" s="32"/>
      <c r="CO445" s="32"/>
      <c r="CP445" s="32"/>
      <c r="CQ445" s="32"/>
      <c r="CR445" s="32"/>
      <c r="CS445" s="32"/>
      <c r="CT445" s="32"/>
      <c r="CU445" s="32"/>
      <c r="CV445" s="32"/>
      <c r="CW445" s="32"/>
      <c r="CX445" s="32"/>
      <c r="CY445" s="32"/>
      <c r="CZ445" s="32"/>
      <c r="DA445" s="32"/>
      <c r="DB445" s="32"/>
      <c r="DC445" s="32"/>
      <c r="DD445" s="32"/>
      <c r="DE445" s="32"/>
      <c r="DF445" s="32"/>
      <c r="DG445" s="32"/>
      <c r="DH445" s="32"/>
      <c r="DI445" s="32"/>
      <c r="DJ445" s="32"/>
      <c r="DK445" s="32"/>
      <c r="DL445" s="32"/>
      <c r="DM445" s="32"/>
      <c r="DN445" s="32"/>
      <c r="DO445" s="32"/>
      <c r="DP445" s="32"/>
      <c r="DQ445" s="32"/>
      <c r="DR445" s="32"/>
      <c r="DS445" s="32"/>
      <c r="DT445" s="32"/>
      <c r="DU445" s="32"/>
      <c r="DV445" s="32"/>
      <c r="DW445" s="32"/>
      <c r="DX445" s="32"/>
      <c r="DY445" s="32"/>
      <c r="DZ445" s="32"/>
      <c r="EA445" s="32"/>
      <c r="EB445" s="32"/>
      <c r="EC445" s="32"/>
      <c r="ED445" s="32"/>
      <c r="EE445" s="32"/>
      <c r="EF445" s="32"/>
      <c r="EG445" s="32"/>
      <c r="EH445" s="32"/>
      <c r="EI445" s="32"/>
      <c r="EJ445" s="32"/>
      <c r="EK445" s="32"/>
      <c r="EL445" s="32"/>
      <c r="EM445" s="32"/>
      <c r="EN445" s="32"/>
      <c r="EO445" s="32"/>
      <c r="EP445" s="32"/>
      <c r="EQ445" s="32"/>
      <c r="ER445" s="32"/>
      <c r="ES445" s="32"/>
      <c r="ET445" s="32"/>
      <c r="EU445" s="32"/>
      <c r="EV445" s="32"/>
      <c r="EW445" s="32"/>
      <c r="EX445" s="32"/>
      <c r="EY445" s="32"/>
      <c r="EZ445" s="32"/>
      <c r="FA445" s="32"/>
      <c r="FB445" s="32"/>
      <c r="FC445" s="32"/>
      <c r="FD445" s="32"/>
      <c r="FE445" s="32"/>
      <c r="FF445" s="32"/>
      <c r="FG445" s="32"/>
      <c r="FH445" s="32"/>
      <c r="FI445" s="32"/>
      <c r="FJ445" s="32"/>
      <c r="FK445" s="32"/>
      <c r="FL445" s="32"/>
      <c r="FM445" s="32"/>
      <c r="FN445" s="32"/>
      <c r="FO445" s="32"/>
      <c r="FP445" s="32"/>
      <c r="FQ445" s="32"/>
      <c r="FR445" s="32"/>
      <c r="FS445" s="32"/>
      <c r="FT445" s="32"/>
      <c r="FU445" s="32"/>
      <c r="FV445" s="32"/>
      <c r="FW445" s="32"/>
      <c r="FX445" s="32"/>
      <c r="FY445" s="32"/>
      <c r="FZ445" s="32"/>
      <c r="GA445" s="32"/>
      <c r="GB445" s="32"/>
      <c r="GC445" s="32"/>
      <c r="GD445" s="32"/>
      <c r="GE445" s="32"/>
      <c r="GF445" s="32"/>
      <c r="GG445" s="32"/>
      <c r="GH445" s="32"/>
      <c r="GI445" s="32"/>
      <c r="GJ445" s="32"/>
      <c r="GK445" s="32"/>
      <c r="GL445" s="32"/>
      <c r="GM445" s="32"/>
      <c r="GN445" s="32"/>
      <c r="GO445" s="32"/>
      <c r="GP445" s="32"/>
      <c r="GQ445" s="32"/>
      <c r="GR445" s="32"/>
      <c r="GS445" s="32"/>
      <c r="GT445" s="32"/>
      <c r="GU445" s="32"/>
      <c r="GV445" s="32"/>
      <c r="GW445" s="32"/>
      <c r="GX445" s="32"/>
      <c r="GY445" s="32"/>
      <c r="GZ445" s="32"/>
      <c r="HA445" s="32"/>
      <c r="HB445" s="32"/>
      <c r="HC445" s="32"/>
      <c r="HD445" s="32"/>
      <c r="HE445" s="32"/>
      <c r="HF445" s="32"/>
      <c r="HG445" s="32"/>
      <c r="HH445" s="32"/>
      <c r="HI445" s="32"/>
      <c r="HJ445" s="32"/>
      <c r="HK445" s="32"/>
      <c r="HL445" s="32"/>
      <c r="HM445" s="32"/>
      <c r="HN445" s="32"/>
      <c r="HO445" s="32"/>
      <c r="HP445" s="32"/>
      <c r="HQ445" s="32"/>
      <c r="HR445" s="32"/>
      <c r="HS445" s="32"/>
      <c r="HT445" s="32"/>
      <c r="HU445" s="32"/>
      <c r="HV445" s="32"/>
      <c r="HW445" s="32"/>
      <c r="HX445" s="32"/>
      <c r="HY445" s="32"/>
      <c r="HZ445" s="32"/>
      <c r="IA445" s="32"/>
      <c r="IB445" s="32"/>
      <c r="IC445" s="32"/>
      <c r="ID445" s="32"/>
      <c r="IE445" s="32"/>
      <c r="IF445" s="32"/>
      <c r="IG445" s="32"/>
      <c r="IH445" s="32"/>
      <c r="II445" s="32"/>
      <c r="IJ445" s="32"/>
      <c r="IK445" s="32"/>
      <c r="IL445" s="32"/>
      <c r="IM445" s="32"/>
      <c r="IN445" s="32"/>
      <c r="IO445" s="32"/>
      <c r="IP445" s="32"/>
      <c r="IQ445" s="32"/>
      <c r="IR445" s="32"/>
      <c r="IS445" s="32"/>
      <c r="IT445" s="32"/>
      <c r="IU445" s="32"/>
      <c r="IV445" s="32"/>
    </row>
    <row r="446" spans="1:256" ht="12.75" customHeight="1">
      <c r="A446" s="9" t="s">
        <v>923</v>
      </c>
      <c r="B446" s="9" t="s">
        <v>65</v>
      </c>
      <c r="C446" s="9" t="s">
        <v>914</v>
      </c>
      <c r="D446" s="10">
        <v>1941</v>
      </c>
      <c r="E446" s="6" t="s">
        <v>17</v>
      </c>
      <c r="F446" s="11">
        <v>147</v>
      </c>
      <c r="G446" s="11"/>
      <c r="H446" s="6">
        <v>110</v>
      </c>
      <c r="I446" s="6">
        <v>0</v>
      </c>
      <c r="J446" s="15">
        <f t="shared" si="11"/>
        <v>110</v>
      </c>
      <c r="K446" s="33"/>
      <c r="L446" s="6">
        <v>438</v>
      </c>
      <c r="M446" s="17">
        <v>39447</v>
      </c>
      <c r="O446" s="16"/>
      <c r="P446" s="16"/>
      <c r="Q446" s="16"/>
      <c r="R446" s="16"/>
      <c r="S446" s="16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1"/>
      <c r="BQ446" s="41"/>
      <c r="BR446" s="41"/>
      <c r="BS446" s="41"/>
      <c r="BT446" s="41"/>
      <c r="BU446" s="41"/>
      <c r="BV446" s="41"/>
      <c r="BW446" s="41"/>
      <c r="BX446" s="41"/>
      <c r="BY446" s="41"/>
      <c r="BZ446" s="41"/>
      <c r="CA446" s="41"/>
      <c r="CB446" s="41"/>
      <c r="CC446" s="41"/>
      <c r="CD446" s="41"/>
      <c r="CE446" s="41"/>
      <c r="CF446" s="41"/>
      <c r="CG446" s="41"/>
      <c r="CH446" s="41"/>
      <c r="CI446" s="41"/>
      <c r="CJ446" s="41"/>
      <c r="CK446" s="41"/>
      <c r="CL446" s="41"/>
      <c r="CM446" s="41"/>
      <c r="CN446" s="41"/>
      <c r="CO446" s="41"/>
      <c r="CP446" s="41"/>
      <c r="CQ446" s="41"/>
      <c r="CR446" s="41"/>
      <c r="CS446" s="41"/>
      <c r="CT446" s="41"/>
      <c r="CU446" s="41"/>
      <c r="CV446" s="41"/>
      <c r="CW446" s="41"/>
      <c r="CX446" s="41"/>
      <c r="CY446" s="41"/>
      <c r="CZ446" s="41"/>
      <c r="DA446" s="41"/>
      <c r="DB446" s="41"/>
      <c r="DC446" s="41"/>
      <c r="DD446" s="41"/>
      <c r="DE446" s="41"/>
      <c r="DF446" s="41"/>
      <c r="DG446" s="41"/>
      <c r="DH446" s="41"/>
      <c r="DI446" s="41"/>
      <c r="DJ446" s="41"/>
      <c r="DK446" s="41"/>
      <c r="DL446" s="41"/>
      <c r="DM446" s="41"/>
      <c r="DN446" s="41"/>
      <c r="DO446" s="41"/>
      <c r="DP446" s="41"/>
      <c r="DQ446" s="41"/>
      <c r="DR446" s="41"/>
      <c r="DS446" s="41"/>
      <c r="DT446" s="41"/>
      <c r="DU446" s="41"/>
      <c r="DV446" s="41"/>
      <c r="DW446" s="41"/>
      <c r="DX446" s="41"/>
      <c r="DY446" s="41"/>
      <c r="DZ446" s="41"/>
      <c r="EA446" s="41"/>
      <c r="EB446" s="41"/>
      <c r="EC446" s="41"/>
      <c r="ED446" s="41"/>
      <c r="EE446" s="41"/>
      <c r="EF446" s="41"/>
      <c r="EG446" s="41"/>
      <c r="EH446" s="41"/>
      <c r="EI446" s="41"/>
      <c r="EJ446" s="41"/>
      <c r="EK446" s="41"/>
      <c r="EL446" s="41"/>
      <c r="EM446" s="41"/>
      <c r="EN446" s="41"/>
      <c r="EO446" s="41"/>
      <c r="EP446" s="41"/>
      <c r="EQ446" s="41"/>
      <c r="ER446" s="41"/>
      <c r="ES446" s="41"/>
      <c r="ET446" s="41"/>
      <c r="EU446" s="41"/>
      <c r="EV446" s="41"/>
      <c r="EW446" s="41"/>
      <c r="EX446" s="41"/>
      <c r="EY446" s="41"/>
      <c r="EZ446" s="41"/>
      <c r="FA446" s="41"/>
      <c r="FB446" s="41"/>
      <c r="FC446" s="41"/>
      <c r="FD446" s="41"/>
      <c r="FE446" s="41"/>
      <c r="FF446" s="41"/>
      <c r="FG446" s="41"/>
      <c r="FH446" s="41"/>
      <c r="FI446" s="41"/>
      <c r="FJ446" s="41"/>
      <c r="FK446" s="41"/>
      <c r="FL446" s="41"/>
      <c r="FM446" s="41"/>
      <c r="FN446" s="41"/>
      <c r="FO446" s="41"/>
      <c r="FP446" s="41"/>
      <c r="FQ446" s="41"/>
      <c r="FR446" s="41"/>
      <c r="FS446" s="41"/>
      <c r="FT446" s="41"/>
      <c r="FU446" s="41"/>
      <c r="FV446" s="41"/>
      <c r="FW446" s="41"/>
      <c r="FX446" s="41"/>
      <c r="FY446" s="41"/>
      <c r="FZ446" s="41"/>
      <c r="GA446" s="41"/>
      <c r="GB446" s="41"/>
      <c r="GC446" s="41"/>
      <c r="GD446" s="41"/>
      <c r="GE446" s="41"/>
      <c r="GF446" s="41"/>
      <c r="GG446" s="41"/>
      <c r="GH446" s="41"/>
      <c r="GI446" s="41"/>
      <c r="GJ446" s="41"/>
      <c r="GK446" s="41"/>
      <c r="GL446" s="41"/>
      <c r="GM446" s="41"/>
      <c r="GN446" s="41"/>
      <c r="GO446" s="41"/>
      <c r="GP446" s="41"/>
      <c r="GQ446" s="41"/>
      <c r="GR446" s="41"/>
      <c r="GS446" s="41"/>
      <c r="GT446" s="41"/>
      <c r="GU446" s="41"/>
      <c r="GV446" s="41"/>
      <c r="GW446" s="41"/>
      <c r="GX446" s="41"/>
      <c r="GY446" s="41"/>
      <c r="GZ446" s="41"/>
      <c r="HA446" s="41"/>
      <c r="HB446" s="41"/>
      <c r="HC446" s="41"/>
      <c r="HD446" s="41"/>
      <c r="HE446" s="41"/>
      <c r="HF446" s="41"/>
      <c r="HG446" s="41"/>
      <c r="HH446" s="41"/>
      <c r="HI446" s="41"/>
      <c r="HJ446" s="41"/>
      <c r="HK446" s="41"/>
      <c r="HL446" s="41"/>
      <c r="HM446" s="41"/>
      <c r="HN446" s="41"/>
      <c r="HO446" s="41"/>
      <c r="HP446" s="41"/>
      <c r="HQ446" s="41"/>
      <c r="HR446" s="41"/>
      <c r="HS446" s="41"/>
      <c r="HT446" s="41"/>
      <c r="HU446" s="41"/>
      <c r="HV446" s="41"/>
      <c r="HW446" s="41"/>
      <c r="HX446" s="41"/>
      <c r="HY446" s="41"/>
      <c r="HZ446" s="41"/>
      <c r="IA446" s="41"/>
      <c r="IB446" s="41"/>
      <c r="IC446" s="41"/>
      <c r="ID446" s="41"/>
      <c r="IE446" s="41"/>
      <c r="IF446" s="41"/>
      <c r="IG446" s="41"/>
      <c r="IH446" s="41"/>
      <c r="II446" s="41"/>
      <c r="IJ446" s="41"/>
      <c r="IK446" s="41"/>
      <c r="IL446" s="41"/>
      <c r="IM446" s="41"/>
      <c r="IN446" s="41"/>
      <c r="IO446" s="41"/>
      <c r="IP446" s="41"/>
      <c r="IQ446" s="41"/>
      <c r="IR446" s="41"/>
      <c r="IS446" s="41"/>
      <c r="IT446" s="41"/>
      <c r="IU446" s="41"/>
      <c r="IV446" s="41"/>
    </row>
    <row r="447" spans="1:256" s="32" customFormat="1" ht="12.75" customHeight="1">
      <c r="A447" s="5" t="s">
        <v>1020</v>
      </c>
      <c r="B447" s="5" t="s">
        <v>1021</v>
      </c>
      <c r="C447" s="5" t="s">
        <v>1022</v>
      </c>
      <c r="D447" s="10">
        <v>1973</v>
      </c>
      <c r="E447" s="11" t="s">
        <v>17</v>
      </c>
      <c r="F447" s="11">
        <v>552</v>
      </c>
      <c r="G447" s="6"/>
      <c r="H447" s="6">
        <v>76</v>
      </c>
      <c r="I447" s="6">
        <v>33</v>
      </c>
      <c r="J447" s="15">
        <f t="shared" si="11"/>
        <v>109</v>
      </c>
      <c r="K447" s="6"/>
      <c r="L447" s="6">
        <v>442</v>
      </c>
      <c r="M447" s="17">
        <v>44742</v>
      </c>
      <c r="N447" s="1"/>
      <c r="O447" s="18"/>
      <c r="P447" s="18"/>
      <c r="Q447" s="18"/>
      <c r="R447" s="18"/>
      <c r="S447" s="18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  <c r="FB447" s="16"/>
      <c r="FC447" s="16"/>
      <c r="FD447" s="16"/>
      <c r="FE447" s="16"/>
      <c r="FF447" s="16"/>
      <c r="FG447" s="16"/>
      <c r="FH447" s="16"/>
      <c r="FI447" s="16"/>
      <c r="FJ447" s="16"/>
      <c r="FK447" s="16"/>
      <c r="FL447" s="16"/>
      <c r="FM447" s="16"/>
      <c r="FN447" s="16"/>
      <c r="FO447" s="16"/>
      <c r="FP447" s="16"/>
      <c r="FQ447" s="16"/>
      <c r="FR447" s="16"/>
      <c r="FS447" s="16"/>
      <c r="FT447" s="16"/>
      <c r="FU447" s="16"/>
      <c r="FV447" s="16"/>
      <c r="FW447" s="16"/>
      <c r="FX447" s="16"/>
      <c r="FY447" s="16"/>
      <c r="FZ447" s="16"/>
      <c r="GA447" s="16"/>
      <c r="GB447" s="16"/>
      <c r="GC447" s="16"/>
      <c r="GD447" s="16"/>
      <c r="GE447" s="16"/>
      <c r="GF447" s="16"/>
      <c r="GG447" s="16"/>
      <c r="GH447" s="16"/>
      <c r="GI447" s="16"/>
      <c r="GJ447" s="16"/>
      <c r="GK447" s="16"/>
      <c r="GL447" s="16"/>
      <c r="GM447" s="16"/>
      <c r="GN447" s="16"/>
      <c r="GO447" s="16"/>
      <c r="GP447" s="16"/>
      <c r="GQ447" s="16"/>
      <c r="GR447" s="16"/>
      <c r="GS447" s="16"/>
      <c r="GT447" s="16"/>
      <c r="GU447" s="16"/>
      <c r="GV447" s="16"/>
      <c r="GW447" s="16"/>
      <c r="GX447" s="16"/>
      <c r="GY447" s="16"/>
      <c r="GZ447" s="16"/>
      <c r="HA447" s="16"/>
      <c r="HB447" s="16"/>
      <c r="HC447" s="16"/>
      <c r="HD447" s="16"/>
      <c r="HE447" s="16"/>
      <c r="HF447" s="16"/>
      <c r="HG447" s="16"/>
      <c r="HH447" s="16"/>
      <c r="HI447" s="16"/>
      <c r="HJ447" s="16"/>
      <c r="HK447" s="16"/>
      <c r="HL447" s="16"/>
      <c r="HM447" s="16"/>
      <c r="HN447" s="16"/>
      <c r="HO447" s="16"/>
      <c r="HP447" s="16"/>
      <c r="HQ447" s="16"/>
      <c r="HR447" s="16"/>
      <c r="HS447" s="16"/>
      <c r="HT447" s="16"/>
      <c r="HU447" s="16"/>
      <c r="HV447" s="16"/>
      <c r="HW447" s="16"/>
      <c r="HX447" s="16"/>
      <c r="HY447" s="16"/>
      <c r="HZ447" s="16"/>
      <c r="IA447" s="16"/>
      <c r="IB447" s="16"/>
      <c r="IC447" s="16"/>
      <c r="ID447" s="16"/>
      <c r="IE447" s="16"/>
      <c r="IF447" s="16"/>
      <c r="IG447" s="16"/>
      <c r="IH447" s="16"/>
      <c r="II447" s="16"/>
      <c r="IJ447" s="16"/>
      <c r="IK447" s="16"/>
      <c r="IL447" s="16"/>
      <c r="IM447" s="16"/>
      <c r="IN447" s="16"/>
      <c r="IO447" s="16"/>
      <c r="IP447" s="16"/>
      <c r="IQ447" s="16"/>
      <c r="IR447" s="16"/>
      <c r="IS447" s="16"/>
      <c r="IT447" s="16"/>
      <c r="IU447" s="16"/>
      <c r="IV447" s="16"/>
    </row>
    <row r="448" spans="1:19" s="24" customFormat="1" ht="12.75" customHeight="1">
      <c r="A448" s="9" t="s">
        <v>684</v>
      </c>
      <c r="B448" s="9" t="s">
        <v>685</v>
      </c>
      <c r="C448" s="9" t="s">
        <v>686</v>
      </c>
      <c r="D448" s="10">
        <v>1945</v>
      </c>
      <c r="E448" s="6" t="s">
        <v>17</v>
      </c>
      <c r="F448" s="11">
        <v>465</v>
      </c>
      <c r="G448" s="11"/>
      <c r="H448" s="6">
        <v>70</v>
      </c>
      <c r="I448" s="6">
        <v>39</v>
      </c>
      <c r="J448" s="15">
        <f t="shared" si="11"/>
        <v>109</v>
      </c>
      <c r="K448" s="33"/>
      <c r="L448" s="6">
        <v>442</v>
      </c>
      <c r="M448" s="17">
        <v>43830</v>
      </c>
      <c r="N448" s="1"/>
      <c r="O448" s="16"/>
      <c r="P448" s="16"/>
      <c r="Q448" s="16"/>
      <c r="R448" s="16"/>
      <c r="S448" s="16"/>
    </row>
    <row r="449" spans="1:19" s="24" customFormat="1" ht="12.75" customHeight="1">
      <c r="A449" s="25" t="s">
        <v>929</v>
      </c>
      <c r="B449" s="25" t="s">
        <v>111</v>
      </c>
      <c r="C449" s="25" t="s">
        <v>930</v>
      </c>
      <c r="D449" s="26">
        <v>1951</v>
      </c>
      <c r="E449" s="26" t="s">
        <v>17</v>
      </c>
      <c r="F449" s="26" t="s">
        <v>1129</v>
      </c>
      <c r="G449" s="36"/>
      <c r="H449" s="28">
        <v>67</v>
      </c>
      <c r="I449" s="28">
        <v>42</v>
      </c>
      <c r="J449" s="53">
        <f t="shared" si="11"/>
        <v>109</v>
      </c>
      <c r="K449" s="16"/>
      <c r="L449" s="28">
        <v>442</v>
      </c>
      <c r="M449" s="30">
        <v>44012</v>
      </c>
      <c r="N449" s="1"/>
      <c r="O449" s="16"/>
      <c r="P449" s="16"/>
      <c r="Q449" s="16"/>
      <c r="R449" s="16"/>
      <c r="S449" s="16"/>
    </row>
    <row r="450" spans="1:256" ht="12.75" customHeight="1">
      <c r="A450" s="5" t="s">
        <v>273</v>
      </c>
      <c r="B450" s="5" t="s">
        <v>274</v>
      </c>
      <c r="C450" s="5" t="s">
        <v>275</v>
      </c>
      <c r="D450" s="6">
        <v>1957</v>
      </c>
      <c r="E450" s="11" t="s">
        <v>17</v>
      </c>
      <c r="F450" s="11">
        <v>452</v>
      </c>
      <c r="G450" s="11"/>
      <c r="H450" s="11">
        <v>90</v>
      </c>
      <c r="I450" s="11">
        <v>18</v>
      </c>
      <c r="J450" s="15">
        <f t="shared" si="11"/>
        <v>108</v>
      </c>
      <c r="K450" s="11"/>
      <c r="L450" s="6">
        <v>445</v>
      </c>
      <c r="M450" s="81">
        <v>44926</v>
      </c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  <c r="FJ450" s="24"/>
      <c r="FK450" s="24"/>
      <c r="FL450" s="24"/>
      <c r="FM450" s="24"/>
      <c r="FN450" s="24"/>
      <c r="FO450" s="24"/>
      <c r="FP450" s="24"/>
      <c r="FQ450" s="24"/>
      <c r="FR450" s="24"/>
      <c r="FS450" s="24"/>
      <c r="FT450" s="24"/>
      <c r="FU450" s="24"/>
      <c r="FV450" s="24"/>
      <c r="FW450" s="24"/>
      <c r="FX450" s="24"/>
      <c r="FY450" s="24"/>
      <c r="FZ450" s="24"/>
      <c r="GA450" s="24"/>
      <c r="GB450" s="24"/>
      <c r="GC450" s="24"/>
      <c r="GD450" s="24"/>
      <c r="GE450" s="24"/>
      <c r="GF450" s="24"/>
      <c r="GG450" s="24"/>
      <c r="GH450" s="24"/>
      <c r="GI450" s="24"/>
      <c r="GJ450" s="24"/>
      <c r="GK450" s="24"/>
      <c r="GL450" s="24"/>
      <c r="GM450" s="24"/>
      <c r="GN450" s="24"/>
      <c r="GO450" s="24"/>
      <c r="GP450" s="24"/>
      <c r="GQ450" s="24"/>
      <c r="GR450" s="24"/>
      <c r="GS450" s="24"/>
      <c r="GT450" s="24"/>
      <c r="GU450" s="24"/>
      <c r="GV450" s="24"/>
      <c r="GW450" s="24"/>
      <c r="GX450" s="24"/>
      <c r="GY450" s="24"/>
      <c r="GZ450" s="24"/>
      <c r="HA450" s="24"/>
      <c r="HB450" s="24"/>
      <c r="HC450" s="24"/>
      <c r="HD450" s="24"/>
      <c r="HE450" s="24"/>
      <c r="HF450" s="24"/>
      <c r="HG450" s="24"/>
      <c r="HH450" s="24"/>
      <c r="HI450" s="24"/>
      <c r="HJ450" s="24"/>
      <c r="HK450" s="24"/>
      <c r="HL450" s="24"/>
      <c r="HM450" s="24"/>
      <c r="HN450" s="24"/>
      <c r="HO450" s="24"/>
      <c r="HP450" s="24"/>
      <c r="HQ450" s="24"/>
      <c r="HR450" s="24"/>
      <c r="HS450" s="24"/>
      <c r="HT450" s="24"/>
      <c r="HU450" s="24"/>
      <c r="HV450" s="24"/>
      <c r="HW450" s="24"/>
      <c r="HX450" s="24"/>
      <c r="HY450" s="24"/>
      <c r="HZ450" s="24"/>
      <c r="IA450" s="24"/>
      <c r="IB450" s="24"/>
      <c r="IC450" s="24"/>
      <c r="ID450" s="24"/>
      <c r="IE450" s="24"/>
      <c r="IF450" s="24"/>
      <c r="IG450" s="24"/>
      <c r="IH450" s="24"/>
      <c r="II450" s="24"/>
      <c r="IJ450" s="24"/>
      <c r="IK450" s="24"/>
      <c r="IL450" s="24"/>
      <c r="IM450" s="24"/>
      <c r="IN450" s="24"/>
      <c r="IO450" s="24"/>
      <c r="IP450" s="24"/>
      <c r="IQ450" s="24"/>
      <c r="IR450" s="24"/>
      <c r="IS450" s="24"/>
      <c r="IT450" s="24"/>
      <c r="IU450" s="24"/>
      <c r="IV450" s="24"/>
    </row>
    <row r="451" spans="1:256" s="45" customFormat="1" ht="12.75" customHeight="1">
      <c r="A451" s="77" t="s">
        <v>1147</v>
      </c>
      <c r="B451" s="77" t="s">
        <v>321</v>
      </c>
      <c r="C451" s="77" t="s">
        <v>1148</v>
      </c>
      <c r="D451" s="75">
        <v>1977</v>
      </c>
      <c r="E451" s="76" t="s">
        <v>17</v>
      </c>
      <c r="F451" s="76">
        <v>601</v>
      </c>
      <c r="G451" s="11"/>
      <c r="H451" s="6">
        <v>92</v>
      </c>
      <c r="I451" s="6">
        <v>16</v>
      </c>
      <c r="J451" s="15">
        <f t="shared" si="11"/>
        <v>108</v>
      </c>
      <c r="K451" s="6"/>
      <c r="L451" s="6">
        <v>445</v>
      </c>
      <c r="M451" s="81">
        <v>44926</v>
      </c>
      <c r="N451" s="37"/>
      <c r="O451" s="78"/>
      <c r="P451" s="24"/>
      <c r="Q451" s="24"/>
      <c r="R451" s="24"/>
      <c r="S451" s="2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</row>
    <row r="452" spans="1:19" ht="12.75" customHeight="1">
      <c r="A452" s="9" t="s">
        <v>477</v>
      </c>
      <c r="B452" s="9" t="s">
        <v>98</v>
      </c>
      <c r="C452" s="9" t="s">
        <v>478</v>
      </c>
      <c r="D452" s="10">
        <v>1955</v>
      </c>
      <c r="E452" s="11" t="s">
        <v>17</v>
      </c>
      <c r="F452" s="11">
        <v>460</v>
      </c>
      <c r="G452" s="11"/>
      <c r="H452" s="6">
        <v>103</v>
      </c>
      <c r="I452" s="6">
        <v>5</v>
      </c>
      <c r="J452" s="15">
        <f t="shared" si="11"/>
        <v>108</v>
      </c>
      <c r="K452" s="6"/>
      <c r="L452" s="6">
        <v>445</v>
      </c>
      <c r="M452" s="17">
        <v>44675</v>
      </c>
      <c r="O452" s="18"/>
      <c r="P452" s="18"/>
      <c r="Q452" s="18"/>
      <c r="R452" s="18"/>
      <c r="S452" s="18"/>
    </row>
    <row r="453" spans="1:256" ht="12.75" customHeight="1">
      <c r="A453" s="9" t="s">
        <v>575</v>
      </c>
      <c r="B453" s="9" t="s">
        <v>576</v>
      </c>
      <c r="C453" s="9" t="s">
        <v>577</v>
      </c>
      <c r="D453" s="10">
        <v>1944</v>
      </c>
      <c r="E453" s="6" t="s">
        <v>17</v>
      </c>
      <c r="F453" s="11">
        <v>381</v>
      </c>
      <c r="G453" s="11"/>
      <c r="H453" s="6">
        <v>93</v>
      </c>
      <c r="I453" s="6">
        <v>15</v>
      </c>
      <c r="J453" s="15">
        <f t="shared" si="11"/>
        <v>108</v>
      </c>
      <c r="K453" s="33"/>
      <c r="L453" s="6">
        <v>445</v>
      </c>
      <c r="M453" s="81">
        <v>44926</v>
      </c>
      <c r="O453" s="37"/>
      <c r="P453" s="37"/>
      <c r="Q453" s="37"/>
      <c r="R453" s="38"/>
      <c r="S453" s="39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  <c r="EZ453" s="16"/>
      <c r="FA453" s="16"/>
      <c r="FB453" s="16"/>
      <c r="FC453" s="16"/>
      <c r="FD453" s="16"/>
      <c r="FE453" s="16"/>
      <c r="FF453" s="16"/>
      <c r="FG453" s="16"/>
      <c r="FH453" s="16"/>
      <c r="FI453" s="16"/>
      <c r="FJ453" s="16"/>
      <c r="FK453" s="16"/>
      <c r="FL453" s="16"/>
      <c r="FM453" s="16"/>
      <c r="FN453" s="16"/>
      <c r="FO453" s="16"/>
      <c r="FP453" s="16"/>
      <c r="FQ453" s="16"/>
      <c r="FR453" s="16"/>
      <c r="FS453" s="16"/>
      <c r="FT453" s="16"/>
      <c r="FU453" s="16"/>
      <c r="FV453" s="16"/>
      <c r="FW453" s="16"/>
      <c r="FX453" s="16"/>
      <c r="FY453" s="16"/>
      <c r="FZ453" s="16"/>
      <c r="GA453" s="16"/>
      <c r="GB453" s="16"/>
      <c r="GC453" s="16"/>
      <c r="GD453" s="16"/>
      <c r="GE453" s="16"/>
      <c r="GF453" s="16"/>
      <c r="GG453" s="16"/>
      <c r="GH453" s="16"/>
      <c r="GI453" s="16"/>
      <c r="GJ453" s="16"/>
      <c r="GK453" s="16"/>
      <c r="GL453" s="16"/>
      <c r="GM453" s="16"/>
      <c r="GN453" s="16"/>
      <c r="GO453" s="16"/>
      <c r="GP453" s="16"/>
      <c r="GQ453" s="16"/>
      <c r="GR453" s="16"/>
      <c r="GS453" s="16"/>
      <c r="GT453" s="16"/>
      <c r="GU453" s="16"/>
      <c r="GV453" s="16"/>
      <c r="GW453" s="16"/>
      <c r="GX453" s="16"/>
      <c r="GY453" s="16"/>
      <c r="GZ453" s="16"/>
      <c r="HA453" s="16"/>
      <c r="HB453" s="16"/>
      <c r="HC453" s="16"/>
      <c r="HD453" s="16"/>
      <c r="HE453" s="16"/>
      <c r="HF453" s="16"/>
      <c r="HG453" s="16"/>
      <c r="HH453" s="16"/>
      <c r="HI453" s="16"/>
      <c r="HJ453" s="16"/>
      <c r="HK453" s="16"/>
      <c r="HL453" s="16"/>
      <c r="HM453" s="16"/>
      <c r="HN453" s="16"/>
      <c r="HO453" s="16"/>
      <c r="HP453" s="16"/>
      <c r="HQ453" s="16"/>
      <c r="HR453" s="16"/>
      <c r="HS453" s="16"/>
      <c r="HT453" s="16"/>
      <c r="HU453" s="16"/>
      <c r="HV453" s="16"/>
      <c r="HW453" s="16"/>
      <c r="HX453" s="16"/>
      <c r="HY453" s="16"/>
      <c r="HZ453" s="16"/>
      <c r="IA453" s="16"/>
      <c r="IB453" s="16"/>
      <c r="IC453" s="16"/>
      <c r="ID453" s="16"/>
      <c r="IE453" s="16"/>
      <c r="IF453" s="16"/>
      <c r="IG453" s="16"/>
      <c r="IH453" s="16"/>
      <c r="II453" s="16"/>
      <c r="IJ453" s="16"/>
      <c r="IK453" s="16"/>
      <c r="IL453" s="16"/>
      <c r="IM453" s="16"/>
      <c r="IN453" s="16"/>
      <c r="IO453" s="16"/>
      <c r="IP453" s="16"/>
      <c r="IQ453" s="16"/>
      <c r="IR453" s="16"/>
      <c r="IS453" s="16"/>
      <c r="IT453" s="16"/>
      <c r="IU453" s="16"/>
      <c r="IV453" s="16"/>
    </row>
    <row r="454" spans="1:13" ht="12.75" customHeight="1">
      <c r="A454" s="9" t="s">
        <v>658</v>
      </c>
      <c r="B454" s="9" t="s">
        <v>111</v>
      </c>
      <c r="C454" s="9" t="s">
        <v>25</v>
      </c>
      <c r="D454" s="10">
        <v>1948</v>
      </c>
      <c r="E454" s="6" t="s">
        <v>17</v>
      </c>
      <c r="F454" s="11">
        <v>475</v>
      </c>
      <c r="G454" s="11" t="s">
        <v>88</v>
      </c>
      <c r="H454" s="6">
        <v>105</v>
      </c>
      <c r="I454" s="6">
        <v>3</v>
      </c>
      <c r="J454" s="15">
        <f t="shared" si="11"/>
        <v>108</v>
      </c>
      <c r="K454" s="33"/>
      <c r="L454" s="6">
        <v>445</v>
      </c>
      <c r="M454" s="17">
        <v>44012</v>
      </c>
    </row>
    <row r="455" spans="1:19" s="24" customFormat="1" ht="12.75" customHeight="1">
      <c r="A455" s="56" t="s">
        <v>991</v>
      </c>
      <c r="B455" s="56" t="s">
        <v>992</v>
      </c>
      <c r="C455" s="56" t="s">
        <v>736</v>
      </c>
      <c r="D455" s="57">
        <v>1958</v>
      </c>
      <c r="E455" s="21" t="s">
        <v>17</v>
      </c>
      <c r="F455" s="21">
        <v>506</v>
      </c>
      <c r="G455" s="58"/>
      <c r="H455" s="22">
        <v>93</v>
      </c>
      <c r="I455" s="22">
        <v>14</v>
      </c>
      <c r="J455" s="23">
        <f t="shared" si="11"/>
        <v>107</v>
      </c>
      <c r="K455" s="58"/>
      <c r="L455" s="6">
        <v>450</v>
      </c>
      <c r="M455" s="59">
        <v>44742</v>
      </c>
      <c r="N455" s="1"/>
      <c r="O455" s="37"/>
      <c r="P455" s="37"/>
      <c r="Q455" s="37"/>
      <c r="R455" s="38"/>
      <c r="S455" s="39"/>
    </row>
    <row r="456" spans="1:19" s="24" customFormat="1" ht="12.75" customHeight="1">
      <c r="A456" s="46" t="s">
        <v>979</v>
      </c>
      <c r="B456" s="46" t="s">
        <v>90</v>
      </c>
      <c r="C456" s="46" t="s">
        <v>149</v>
      </c>
      <c r="D456" s="47">
        <v>1963</v>
      </c>
      <c r="E456" s="48" t="s">
        <v>17</v>
      </c>
      <c r="F456" s="48">
        <v>529</v>
      </c>
      <c r="G456" s="48"/>
      <c r="H456" s="49">
        <v>106</v>
      </c>
      <c r="I456" s="49">
        <v>0</v>
      </c>
      <c r="J456" s="50">
        <f t="shared" si="11"/>
        <v>106</v>
      </c>
      <c r="K456" s="49"/>
      <c r="L456" s="49">
        <v>451</v>
      </c>
      <c r="M456" s="51" t="s">
        <v>981</v>
      </c>
      <c r="N456" s="1"/>
      <c r="O456" s="18"/>
      <c r="P456" s="18"/>
      <c r="Q456" s="18"/>
      <c r="R456" s="18"/>
      <c r="S456" s="18"/>
    </row>
    <row r="457" spans="1:256" s="24" customFormat="1" ht="12.75" customHeight="1">
      <c r="A457" s="9" t="s">
        <v>1107</v>
      </c>
      <c r="B457" s="9" t="s">
        <v>68</v>
      </c>
      <c r="C457" s="9" t="s">
        <v>1108</v>
      </c>
      <c r="D457" s="10">
        <v>1963</v>
      </c>
      <c r="E457" s="11" t="s">
        <v>17</v>
      </c>
      <c r="F457" s="11">
        <v>600</v>
      </c>
      <c r="G457" s="11"/>
      <c r="H457" s="6">
        <v>28</v>
      </c>
      <c r="I457" s="6">
        <v>78</v>
      </c>
      <c r="J457" s="15">
        <f t="shared" si="11"/>
        <v>106</v>
      </c>
      <c r="K457" s="52"/>
      <c r="L457" s="6">
        <v>451</v>
      </c>
      <c r="M457" s="81">
        <v>44926</v>
      </c>
      <c r="N457" s="1"/>
      <c r="O457" s="18"/>
      <c r="P457" s="18"/>
      <c r="Q457" s="18"/>
      <c r="R457" s="18"/>
      <c r="S457" s="18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  <c r="CC457" s="32"/>
      <c r="CD457" s="32"/>
      <c r="CE457" s="32"/>
      <c r="CF457" s="32"/>
      <c r="CG457" s="32"/>
      <c r="CH457" s="32"/>
      <c r="CI457" s="32"/>
      <c r="CJ457" s="32"/>
      <c r="CK457" s="32"/>
      <c r="CL457" s="32"/>
      <c r="CM457" s="32"/>
      <c r="CN457" s="32"/>
      <c r="CO457" s="32"/>
      <c r="CP457" s="32"/>
      <c r="CQ457" s="32"/>
      <c r="CR457" s="32"/>
      <c r="CS457" s="32"/>
      <c r="CT457" s="32"/>
      <c r="CU457" s="32"/>
      <c r="CV457" s="32"/>
      <c r="CW457" s="32"/>
      <c r="CX457" s="32"/>
      <c r="CY457" s="32"/>
      <c r="CZ457" s="32"/>
      <c r="DA457" s="32"/>
      <c r="DB457" s="32"/>
      <c r="DC457" s="32"/>
      <c r="DD457" s="32"/>
      <c r="DE457" s="32"/>
      <c r="DF457" s="32"/>
      <c r="DG457" s="32"/>
      <c r="DH457" s="32"/>
      <c r="DI457" s="32"/>
      <c r="DJ457" s="32"/>
      <c r="DK457" s="32"/>
      <c r="DL457" s="32"/>
      <c r="DM457" s="32"/>
      <c r="DN457" s="32"/>
      <c r="DO457" s="32"/>
      <c r="DP457" s="32"/>
      <c r="DQ457" s="32"/>
      <c r="DR457" s="32"/>
      <c r="DS457" s="32"/>
      <c r="DT457" s="32"/>
      <c r="DU457" s="32"/>
      <c r="DV457" s="32"/>
      <c r="DW457" s="32"/>
      <c r="DX457" s="32"/>
      <c r="DY457" s="32"/>
      <c r="DZ457" s="32"/>
      <c r="EA457" s="32"/>
      <c r="EB457" s="32"/>
      <c r="EC457" s="32"/>
      <c r="ED457" s="32"/>
      <c r="EE457" s="32"/>
      <c r="EF457" s="32"/>
      <c r="EG457" s="32"/>
      <c r="EH457" s="32"/>
      <c r="EI457" s="32"/>
      <c r="EJ457" s="32"/>
      <c r="EK457" s="32"/>
      <c r="EL457" s="32"/>
      <c r="EM457" s="32"/>
      <c r="EN457" s="32"/>
      <c r="EO457" s="32"/>
      <c r="EP457" s="32"/>
      <c r="EQ457" s="32"/>
      <c r="ER457" s="32"/>
      <c r="ES457" s="32"/>
      <c r="ET457" s="32"/>
      <c r="EU457" s="32"/>
      <c r="EV457" s="32"/>
      <c r="EW457" s="32"/>
      <c r="EX457" s="32"/>
      <c r="EY457" s="32"/>
      <c r="EZ457" s="32"/>
      <c r="FA457" s="32"/>
      <c r="FB457" s="32"/>
      <c r="FC457" s="32"/>
      <c r="FD457" s="32"/>
      <c r="FE457" s="32"/>
      <c r="FF457" s="32"/>
      <c r="FG457" s="32"/>
      <c r="FH457" s="32"/>
      <c r="FI457" s="32"/>
      <c r="FJ457" s="32"/>
      <c r="FK457" s="32"/>
      <c r="FL457" s="32"/>
      <c r="FM457" s="32"/>
      <c r="FN457" s="32"/>
      <c r="FO457" s="32"/>
      <c r="FP457" s="32"/>
      <c r="FQ457" s="32"/>
      <c r="FR457" s="32"/>
      <c r="FS457" s="32"/>
      <c r="FT457" s="32"/>
      <c r="FU457" s="32"/>
      <c r="FV457" s="32"/>
      <c r="FW457" s="32"/>
      <c r="FX457" s="32"/>
      <c r="FY457" s="32"/>
      <c r="FZ457" s="32"/>
      <c r="GA457" s="32"/>
      <c r="GB457" s="32"/>
      <c r="GC457" s="32"/>
      <c r="GD457" s="32"/>
      <c r="GE457" s="32"/>
      <c r="GF457" s="32"/>
      <c r="GG457" s="32"/>
      <c r="GH457" s="32"/>
      <c r="GI457" s="32"/>
      <c r="GJ457" s="32"/>
      <c r="GK457" s="32"/>
      <c r="GL457" s="32"/>
      <c r="GM457" s="32"/>
      <c r="GN457" s="32"/>
      <c r="GO457" s="32"/>
      <c r="GP457" s="32"/>
      <c r="GQ457" s="32"/>
      <c r="GR457" s="32"/>
      <c r="GS457" s="32"/>
      <c r="GT457" s="32"/>
      <c r="GU457" s="32"/>
      <c r="GV457" s="32"/>
      <c r="GW457" s="32"/>
      <c r="GX457" s="32"/>
      <c r="GY457" s="32"/>
      <c r="GZ457" s="32"/>
      <c r="HA457" s="32"/>
      <c r="HB457" s="32"/>
      <c r="HC457" s="32"/>
      <c r="HD457" s="32"/>
      <c r="HE457" s="32"/>
      <c r="HF457" s="32"/>
      <c r="HG457" s="32"/>
      <c r="HH457" s="32"/>
      <c r="HI457" s="32"/>
      <c r="HJ457" s="32"/>
      <c r="HK457" s="32"/>
      <c r="HL457" s="32"/>
      <c r="HM457" s="32"/>
      <c r="HN457" s="32"/>
      <c r="HO457" s="32"/>
      <c r="HP457" s="32"/>
      <c r="HQ457" s="32"/>
      <c r="HR457" s="32"/>
      <c r="HS457" s="32"/>
      <c r="HT457" s="32"/>
      <c r="HU457" s="32"/>
      <c r="HV457" s="32"/>
      <c r="HW457" s="32"/>
      <c r="HX457" s="32"/>
      <c r="HY457" s="32"/>
      <c r="HZ457" s="32"/>
      <c r="IA457" s="32"/>
      <c r="IB457" s="32"/>
      <c r="IC457" s="32"/>
      <c r="ID457" s="32"/>
      <c r="IE457" s="32"/>
      <c r="IF457" s="32"/>
      <c r="IG457" s="32"/>
      <c r="IH457" s="32"/>
      <c r="II457" s="32"/>
      <c r="IJ457" s="32"/>
      <c r="IK457" s="32"/>
      <c r="IL457" s="32"/>
      <c r="IM457" s="32"/>
      <c r="IN457" s="32"/>
      <c r="IO457" s="32"/>
      <c r="IP457" s="32"/>
      <c r="IQ457" s="32"/>
      <c r="IR457" s="32"/>
      <c r="IS457" s="32"/>
      <c r="IT457" s="32"/>
      <c r="IU457" s="32"/>
      <c r="IV457" s="32"/>
    </row>
    <row r="458" spans="1:256" s="18" customFormat="1" ht="12.75" customHeight="1">
      <c r="A458" s="9" t="s">
        <v>463</v>
      </c>
      <c r="B458" s="9" t="s">
        <v>464</v>
      </c>
      <c r="C458" s="9" t="s">
        <v>465</v>
      </c>
      <c r="D458" s="10">
        <v>1979</v>
      </c>
      <c r="E458" s="11" t="s">
        <v>17</v>
      </c>
      <c r="F458" s="11">
        <v>140</v>
      </c>
      <c r="G458" s="11"/>
      <c r="H458" s="6">
        <f>69+2+4+3+1</f>
        <v>79</v>
      </c>
      <c r="I458" s="6">
        <f>24+1+1+1</f>
        <v>27</v>
      </c>
      <c r="J458" s="15">
        <f t="shared" si="11"/>
        <v>106</v>
      </c>
      <c r="K458" s="6"/>
      <c r="L458" s="6">
        <v>451</v>
      </c>
      <c r="M458" s="17">
        <v>41820</v>
      </c>
      <c r="N458" s="1"/>
      <c r="O458" s="37"/>
      <c r="P458" s="37"/>
      <c r="Q458" s="37"/>
      <c r="R458" s="38"/>
      <c r="S458" s="39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  <c r="FJ458" s="24"/>
      <c r="FK458" s="24"/>
      <c r="FL458" s="24"/>
      <c r="FM458" s="24"/>
      <c r="FN458" s="24"/>
      <c r="FO458" s="24"/>
      <c r="FP458" s="24"/>
      <c r="FQ458" s="24"/>
      <c r="FR458" s="24"/>
      <c r="FS458" s="24"/>
      <c r="FT458" s="24"/>
      <c r="FU458" s="24"/>
      <c r="FV458" s="24"/>
      <c r="FW458" s="24"/>
      <c r="FX458" s="24"/>
      <c r="FY458" s="24"/>
      <c r="FZ458" s="24"/>
      <c r="GA458" s="24"/>
      <c r="GB458" s="24"/>
      <c r="GC458" s="24"/>
      <c r="GD458" s="24"/>
      <c r="GE458" s="24"/>
      <c r="GF458" s="24"/>
      <c r="GG458" s="24"/>
      <c r="GH458" s="24"/>
      <c r="GI458" s="24"/>
      <c r="GJ458" s="24"/>
      <c r="GK458" s="24"/>
      <c r="GL458" s="24"/>
      <c r="GM458" s="24"/>
      <c r="GN458" s="24"/>
      <c r="GO458" s="24"/>
      <c r="GP458" s="24"/>
      <c r="GQ458" s="24"/>
      <c r="GR458" s="24"/>
      <c r="GS458" s="24"/>
      <c r="GT458" s="24"/>
      <c r="GU458" s="24"/>
      <c r="GV458" s="24"/>
      <c r="GW458" s="24"/>
      <c r="GX458" s="24"/>
      <c r="GY458" s="24"/>
      <c r="GZ458" s="24"/>
      <c r="HA458" s="24"/>
      <c r="HB458" s="24"/>
      <c r="HC458" s="24"/>
      <c r="HD458" s="24"/>
      <c r="HE458" s="24"/>
      <c r="HF458" s="24"/>
      <c r="HG458" s="24"/>
      <c r="HH458" s="24"/>
      <c r="HI458" s="24"/>
      <c r="HJ458" s="24"/>
      <c r="HK458" s="24"/>
      <c r="HL458" s="24"/>
      <c r="HM458" s="24"/>
      <c r="HN458" s="24"/>
      <c r="HO458" s="24"/>
      <c r="HP458" s="24"/>
      <c r="HQ458" s="24"/>
      <c r="HR458" s="24"/>
      <c r="HS458" s="24"/>
      <c r="HT458" s="24"/>
      <c r="HU458" s="24"/>
      <c r="HV458" s="24"/>
      <c r="HW458" s="24"/>
      <c r="HX458" s="24"/>
      <c r="HY458" s="24"/>
      <c r="HZ458" s="24"/>
      <c r="IA458" s="24"/>
      <c r="IB458" s="24"/>
      <c r="IC458" s="24"/>
      <c r="ID458" s="24"/>
      <c r="IE458" s="24"/>
      <c r="IF458" s="24"/>
      <c r="IG458" s="24"/>
      <c r="IH458" s="24"/>
      <c r="II458" s="24"/>
      <c r="IJ458" s="24"/>
      <c r="IK458" s="24"/>
      <c r="IL458" s="24"/>
      <c r="IM458" s="24"/>
      <c r="IN458" s="24"/>
      <c r="IO458" s="24"/>
      <c r="IP458" s="24"/>
      <c r="IQ458" s="24"/>
      <c r="IR458" s="24"/>
      <c r="IS458" s="24"/>
      <c r="IT458" s="24"/>
      <c r="IU458" s="24"/>
      <c r="IV458" s="24"/>
    </row>
    <row r="459" spans="1:256" s="16" customFormat="1" ht="12.75" customHeight="1">
      <c r="A459" s="9" t="s">
        <v>1113</v>
      </c>
      <c r="B459" s="9" t="s">
        <v>101</v>
      </c>
      <c r="C459" s="9" t="s">
        <v>1114</v>
      </c>
      <c r="D459" s="10">
        <v>1981</v>
      </c>
      <c r="E459" s="6" t="s">
        <v>17</v>
      </c>
      <c r="F459" s="11">
        <v>599</v>
      </c>
      <c r="G459" s="11"/>
      <c r="H459" s="6">
        <v>84</v>
      </c>
      <c r="I459" s="6">
        <v>22</v>
      </c>
      <c r="J459" s="15">
        <f t="shared" si="11"/>
        <v>106</v>
      </c>
      <c r="K459" s="33"/>
      <c r="L459" s="6">
        <v>451</v>
      </c>
      <c r="M459" s="81">
        <v>44926</v>
      </c>
      <c r="N459" s="1"/>
      <c r="O459" s="4"/>
      <c r="P459" s="4"/>
      <c r="Q459" s="4"/>
      <c r="R459" s="4"/>
      <c r="S459" s="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  <c r="FJ459" s="24"/>
      <c r="FK459" s="24"/>
      <c r="FL459" s="24"/>
      <c r="FM459" s="24"/>
      <c r="FN459" s="24"/>
      <c r="FO459" s="24"/>
      <c r="FP459" s="24"/>
      <c r="FQ459" s="24"/>
      <c r="FR459" s="24"/>
      <c r="FS459" s="24"/>
      <c r="FT459" s="24"/>
      <c r="FU459" s="24"/>
      <c r="FV459" s="24"/>
      <c r="FW459" s="24"/>
      <c r="FX459" s="24"/>
      <c r="FY459" s="24"/>
      <c r="FZ459" s="24"/>
      <c r="GA459" s="24"/>
      <c r="GB459" s="24"/>
      <c r="GC459" s="24"/>
      <c r="GD459" s="24"/>
      <c r="GE459" s="24"/>
      <c r="GF459" s="24"/>
      <c r="GG459" s="24"/>
      <c r="GH459" s="24"/>
      <c r="GI459" s="24"/>
      <c r="GJ459" s="24"/>
      <c r="GK459" s="24"/>
      <c r="GL459" s="24"/>
      <c r="GM459" s="24"/>
      <c r="GN459" s="24"/>
      <c r="GO459" s="24"/>
      <c r="GP459" s="24"/>
      <c r="GQ459" s="24"/>
      <c r="GR459" s="24"/>
      <c r="GS459" s="24"/>
      <c r="GT459" s="24"/>
      <c r="GU459" s="24"/>
      <c r="GV459" s="24"/>
      <c r="GW459" s="24"/>
      <c r="GX459" s="24"/>
      <c r="GY459" s="24"/>
      <c r="GZ459" s="24"/>
      <c r="HA459" s="24"/>
      <c r="HB459" s="24"/>
      <c r="HC459" s="24"/>
      <c r="HD459" s="24"/>
      <c r="HE459" s="24"/>
      <c r="HF459" s="24"/>
      <c r="HG459" s="24"/>
      <c r="HH459" s="24"/>
      <c r="HI459" s="24"/>
      <c r="HJ459" s="24"/>
      <c r="HK459" s="24"/>
      <c r="HL459" s="24"/>
      <c r="HM459" s="24"/>
      <c r="HN459" s="24"/>
      <c r="HO459" s="24"/>
      <c r="HP459" s="24"/>
      <c r="HQ459" s="24"/>
      <c r="HR459" s="24"/>
      <c r="HS459" s="24"/>
      <c r="HT459" s="24"/>
      <c r="HU459" s="24"/>
      <c r="HV459" s="24"/>
      <c r="HW459" s="24"/>
      <c r="HX459" s="24"/>
      <c r="HY459" s="24"/>
      <c r="HZ459" s="24"/>
      <c r="IA459" s="24"/>
      <c r="IB459" s="24"/>
      <c r="IC459" s="24"/>
      <c r="ID459" s="24"/>
      <c r="IE459" s="24"/>
      <c r="IF459" s="24"/>
      <c r="IG459" s="24"/>
      <c r="IH459" s="24"/>
      <c r="II459" s="24"/>
      <c r="IJ459" s="24"/>
      <c r="IK459" s="24"/>
      <c r="IL459" s="24"/>
      <c r="IM459" s="24"/>
      <c r="IN459" s="24"/>
      <c r="IO459" s="24"/>
      <c r="IP459" s="24"/>
      <c r="IQ459" s="24"/>
      <c r="IR459" s="24"/>
      <c r="IS459" s="24"/>
      <c r="IT459" s="24"/>
      <c r="IU459" s="24"/>
      <c r="IV459" s="24"/>
    </row>
    <row r="460" spans="1:256" s="18" customFormat="1" ht="12.75" customHeight="1">
      <c r="A460" s="9" t="s">
        <v>765</v>
      </c>
      <c r="B460" s="9" t="s">
        <v>274</v>
      </c>
      <c r="C460" s="9" t="s">
        <v>767</v>
      </c>
      <c r="D460" s="10">
        <v>1955</v>
      </c>
      <c r="E460" s="6" t="s">
        <v>17</v>
      </c>
      <c r="F460" s="11">
        <v>111</v>
      </c>
      <c r="G460" s="11" t="s">
        <v>32</v>
      </c>
      <c r="H460" s="6">
        <v>71</v>
      </c>
      <c r="I460" s="6">
        <v>35</v>
      </c>
      <c r="J460" s="15">
        <f t="shared" si="11"/>
        <v>106</v>
      </c>
      <c r="K460" s="33"/>
      <c r="L460" s="6">
        <v>451</v>
      </c>
      <c r="M460" s="17">
        <v>42185</v>
      </c>
      <c r="N460" s="1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  <c r="FJ460" s="24"/>
      <c r="FK460" s="24"/>
      <c r="FL460" s="24"/>
      <c r="FM460" s="24"/>
      <c r="FN460" s="24"/>
      <c r="FO460" s="24"/>
      <c r="FP460" s="24"/>
      <c r="FQ460" s="24"/>
      <c r="FR460" s="24"/>
      <c r="FS460" s="24"/>
      <c r="FT460" s="24"/>
      <c r="FU460" s="24"/>
      <c r="FV460" s="24"/>
      <c r="FW460" s="24"/>
      <c r="FX460" s="24"/>
      <c r="FY460" s="24"/>
      <c r="FZ460" s="24"/>
      <c r="GA460" s="24"/>
      <c r="GB460" s="24"/>
      <c r="GC460" s="24"/>
      <c r="GD460" s="24"/>
      <c r="GE460" s="24"/>
      <c r="GF460" s="24"/>
      <c r="GG460" s="24"/>
      <c r="GH460" s="24"/>
      <c r="GI460" s="24"/>
      <c r="GJ460" s="24"/>
      <c r="GK460" s="24"/>
      <c r="GL460" s="24"/>
      <c r="GM460" s="24"/>
      <c r="GN460" s="24"/>
      <c r="GO460" s="24"/>
      <c r="GP460" s="24"/>
      <c r="GQ460" s="24"/>
      <c r="GR460" s="24"/>
      <c r="GS460" s="24"/>
      <c r="GT460" s="24"/>
      <c r="GU460" s="24"/>
      <c r="GV460" s="24"/>
      <c r="GW460" s="24"/>
      <c r="GX460" s="24"/>
      <c r="GY460" s="24"/>
      <c r="GZ460" s="24"/>
      <c r="HA460" s="24"/>
      <c r="HB460" s="24"/>
      <c r="HC460" s="24"/>
      <c r="HD460" s="24"/>
      <c r="HE460" s="24"/>
      <c r="HF460" s="24"/>
      <c r="HG460" s="24"/>
      <c r="HH460" s="24"/>
      <c r="HI460" s="24"/>
      <c r="HJ460" s="24"/>
      <c r="HK460" s="24"/>
      <c r="HL460" s="24"/>
      <c r="HM460" s="24"/>
      <c r="HN460" s="24"/>
      <c r="HO460" s="24"/>
      <c r="HP460" s="24"/>
      <c r="HQ460" s="24"/>
      <c r="HR460" s="24"/>
      <c r="HS460" s="24"/>
      <c r="HT460" s="24"/>
      <c r="HU460" s="24"/>
      <c r="HV460" s="24"/>
      <c r="HW460" s="24"/>
      <c r="HX460" s="24"/>
      <c r="HY460" s="24"/>
      <c r="HZ460" s="24"/>
      <c r="IA460" s="24"/>
      <c r="IB460" s="24"/>
      <c r="IC460" s="24"/>
      <c r="ID460" s="24"/>
      <c r="IE460" s="24"/>
      <c r="IF460" s="24"/>
      <c r="IG460" s="24"/>
      <c r="IH460" s="24"/>
      <c r="II460" s="24"/>
      <c r="IJ460" s="24"/>
      <c r="IK460" s="24"/>
      <c r="IL460" s="24"/>
      <c r="IM460" s="24"/>
      <c r="IN460" s="24"/>
      <c r="IO460" s="24"/>
      <c r="IP460" s="24"/>
      <c r="IQ460" s="24"/>
      <c r="IR460" s="24"/>
      <c r="IS460" s="24"/>
      <c r="IT460" s="24"/>
      <c r="IU460" s="24"/>
      <c r="IV460" s="24"/>
    </row>
    <row r="461" spans="1:256" s="16" customFormat="1" ht="12.75" customHeight="1">
      <c r="A461" s="9" t="s">
        <v>1151</v>
      </c>
      <c r="B461" s="55" t="s">
        <v>1152</v>
      </c>
      <c r="C461" s="19" t="s">
        <v>60</v>
      </c>
      <c r="D461" s="20">
        <v>1975</v>
      </c>
      <c r="E461" s="11" t="s">
        <v>17</v>
      </c>
      <c r="F461" s="20">
        <v>590</v>
      </c>
      <c r="G461" s="21"/>
      <c r="H461" s="20">
        <v>91</v>
      </c>
      <c r="I461" s="22">
        <v>14</v>
      </c>
      <c r="J461" s="23">
        <f t="shared" si="11"/>
        <v>105</v>
      </c>
      <c r="K461" s="22"/>
      <c r="L461" s="6">
        <v>456</v>
      </c>
      <c r="M461" s="91">
        <v>44926</v>
      </c>
      <c r="N461" s="1"/>
      <c r="O461" s="37"/>
      <c r="P461" s="37"/>
      <c r="Q461" s="37"/>
      <c r="R461" s="38"/>
      <c r="S461" s="39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</row>
    <row r="462" spans="1:256" s="25" customFormat="1" ht="12.75" customHeight="1">
      <c r="A462" s="56" t="s">
        <v>489</v>
      </c>
      <c r="B462" s="56" t="s">
        <v>490</v>
      </c>
      <c r="C462" s="56" t="s">
        <v>491</v>
      </c>
      <c r="D462" s="57">
        <v>1956</v>
      </c>
      <c r="E462" s="21" t="s">
        <v>17</v>
      </c>
      <c r="F462" s="21">
        <v>311</v>
      </c>
      <c r="G462" s="21" t="s">
        <v>32</v>
      </c>
      <c r="H462" s="22">
        <f>76+4</f>
        <v>80</v>
      </c>
      <c r="I462" s="22">
        <f>24+1</f>
        <v>25</v>
      </c>
      <c r="J462" s="23">
        <f t="shared" si="11"/>
        <v>105</v>
      </c>
      <c r="K462" s="22"/>
      <c r="L462" s="6">
        <v>456</v>
      </c>
      <c r="M462" s="17">
        <v>41820</v>
      </c>
      <c r="N462" s="1"/>
      <c r="O462" s="18"/>
      <c r="P462" s="18"/>
      <c r="Q462" s="18"/>
      <c r="R462" s="18"/>
      <c r="S462" s="18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  <c r="FJ462" s="24"/>
      <c r="FK462" s="24"/>
      <c r="FL462" s="24"/>
      <c r="FM462" s="24"/>
      <c r="FN462" s="24"/>
      <c r="FO462" s="24"/>
      <c r="FP462" s="24"/>
      <c r="FQ462" s="24"/>
      <c r="FR462" s="24"/>
      <c r="FS462" s="24"/>
      <c r="FT462" s="24"/>
      <c r="FU462" s="24"/>
      <c r="FV462" s="24"/>
      <c r="FW462" s="24"/>
      <c r="FX462" s="24"/>
      <c r="FY462" s="24"/>
      <c r="FZ462" s="24"/>
      <c r="GA462" s="24"/>
      <c r="GB462" s="24"/>
      <c r="GC462" s="24"/>
      <c r="GD462" s="24"/>
      <c r="GE462" s="24"/>
      <c r="GF462" s="24"/>
      <c r="GG462" s="24"/>
      <c r="GH462" s="24"/>
      <c r="GI462" s="24"/>
      <c r="GJ462" s="24"/>
      <c r="GK462" s="24"/>
      <c r="GL462" s="24"/>
      <c r="GM462" s="24"/>
      <c r="GN462" s="24"/>
      <c r="GO462" s="24"/>
      <c r="GP462" s="24"/>
      <c r="GQ462" s="24"/>
      <c r="GR462" s="24"/>
      <c r="GS462" s="24"/>
      <c r="GT462" s="24"/>
      <c r="GU462" s="24"/>
      <c r="GV462" s="24"/>
      <c r="GW462" s="24"/>
      <c r="GX462" s="24"/>
      <c r="GY462" s="24"/>
      <c r="GZ462" s="24"/>
      <c r="HA462" s="24"/>
      <c r="HB462" s="24"/>
      <c r="HC462" s="24"/>
      <c r="HD462" s="24"/>
      <c r="HE462" s="24"/>
      <c r="HF462" s="24"/>
      <c r="HG462" s="24"/>
      <c r="HH462" s="24"/>
      <c r="HI462" s="24"/>
      <c r="HJ462" s="24"/>
      <c r="HK462" s="24"/>
      <c r="HL462" s="24"/>
      <c r="HM462" s="24"/>
      <c r="HN462" s="24"/>
      <c r="HO462" s="24"/>
      <c r="HP462" s="24"/>
      <c r="HQ462" s="24"/>
      <c r="HR462" s="24"/>
      <c r="HS462" s="24"/>
      <c r="HT462" s="24"/>
      <c r="HU462" s="24"/>
      <c r="HV462" s="24"/>
      <c r="HW462" s="24"/>
      <c r="HX462" s="24"/>
      <c r="HY462" s="24"/>
      <c r="HZ462" s="24"/>
      <c r="IA462" s="24"/>
      <c r="IB462" s="24"/>
      <c r="IC462" s="24"/>
      <c r="ID462" s="24"/>
      <c r="IE462" s="24"/>
      <c r="IF462" s="24"/>
      <c r="IG462" s="24"/>
      <c r="IH462" s="24"/>
      <c r="II462" s="24"/>
      <c r="IJ462" s="24"/>
      <c r="IK462" s="24"/>
      <c r="IL462" s="24"/>
      <c r="IM462" s="24"/>
      <c r="IN462" s="24"/>
      <c r="IO462" s="24"/>
      <c r="IP462" s="24"/>
      <c r="IQ462" s="24"/>
      <c r="IR462" s="24"/>
      <c r="IS462" s="24"/>
      <c r="IT462" s="24"/>
      <c r="IU462" s="24"/>
      <c r="IV462" s="24"/>
    </row>
    <row r="463" spans="1:19" ht="12.75" customHeight="1">
      <c r="A463" s="77" t="s">
        <v>1137</v>
      </c>
      <c r="B463" s="77" t="s">
        <v>53</v>
      </c>
      <c r="C463" s="77" t="s">
        <v>1138</v>
      </c>
      <c r="D463" s="75">
        <v>1972</v>
      </c>
      <c r="E463" s="76" t="s">
        <v>17</v>
      </c>
      <c r="F463" s="76">
        <v>589</v>
      </c>
      <c r="G463" s="11"/>
      <c r="H463" s="6">
        <v>72</v>
      </c>
      <c r="I463" s="6">
        <v>33</v>
      </c>
      <c r="J463" s="15">
        <f t="shared" si="11"/>
        <v>105</v>
      </c>
      <c r="K463" s="33"/>
      <c r="L463" s="6">
        <v>456</v>
      </c>
      <c r="M463" s="81">
        <v>44926</v>
      </c>
      <c r="O463" s="18"/>
      <c r="P463" s="18"/>
      <c r="Q463" s="18"/>
      <c r="R463" s="18"/>
      <c r="S463" s="18"/>
    </row>
    <row r="464" spans="1:256" ht="12.75" customHeight="1">
      <c r="A464" s="9" t="s">
        <v>253</v>
      </c>
      <c r="B464" s="9" t="s">
        <v>833</v>
      </c>
      <c r="C464" s="9" t="s">
        <v>834</v>
      </c>
      <c r="D464" s="10">
        <v>1950</v>
      </c>
      <c r="E464" s="6" t="s">
        <v>17</v>
      </c>
      <c r="F464" s="11">
        <v>262</v>
      </c>
      <c r="G464" s="11"/>
      <c r="H464" s="6">
        <v>103</v>
      </c>
      <c r="I464" s="6">
        <v>2</v>
      </c>
      <c r="J464" s="15">
        <f t="shared" si="11"/>
        <v>105</v>
      </c>
      <c r="K464" s="33"/>
      <c r="L464" s="6">
        <v>456</v>
      </c>
      <c r="M464" s="17">
        <v>41639</v>
      </c>
      <c r="N464" s="37"/>
      <c r="O464" s="16"/>
      <c r="P464" s="16"/>
      <c r="Q464" s="16"/>
      <c r="R464" s="16"/>
      <c r="S464" s="16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  <c r="FJ464" s="24"/>
      <c r="FK464" s="24"/>
      <c r="FL464" s="24"/>
      <c r="FM464" s="24"/>
      <c r="FN464" s="24"/>
      <c r="FO464" s="24"/>
      <c r="FP464" s="24"/>
      <c r="FQ464" s="24"/>
      <c r="FR464" s="24"/>
      <c r="FS464" s="24"/>
      <c r="FT464" s="24"/>
      <c r="FU464" s="24"/>
      <c r="FV464" s="24"/>
      <c r="FW464" s="24"/>
      <c r="FX464" s="24"/>
      <c r="FY464" s="24"/>
      <c r="FZ464" s="24"/>
      <c r="GA464" s="24"/>
      <c r="GB464" s="24"/>
      <c r="GC464" s="24"/>
      <c r="GD464" s="24"/>
      <c r="GE464" s="24"/>
      <c r="GF464" s="24"/>
      <c r="GG464" s="24"/>
      <c r="GH464" s="24"/>
      <c r="GI464" s="24"/>
      <c r="GJ464" s="24"/>
      <c r="GK464" s="24"/>
      <c r="GL464" s="24"/>
      <c r="GM464" s="24"/>
      <c r="GN464" s="24"/>
      <c r="GO464" s="24"/>
      <c r="GP464" s="24"/>
      <c r="GQ464" s="24"/>
      <c r="GR464" s="24"/>
      <c r="GS464" s="24"/>
      <c r="GT464" s="24"/>
      <c r="GU464" s="24"/>
      <c r="GV464" s="24"/>
      <c r="GW464" s="24"/>
      <c r="GX464" s="24"/>
      <c r="GY464" s="24"/>
      <c r="GZ464" s="24"/>
      <c r="HA464" s="24"/>
      <c r="HB464" s="24"/>
      <c r="HC464" s="24"/>
      <c r="HD464" s="24"/>
      <c r="HE464" s="24"/>
      <c r="HF464" s="24"/>
      <c r="HG464" s="24"/>
      <c r="HH464" s="24"/>
      <c r="HI464" s="24"/>
      <c r="HJ464" s="24"/>
      <c r="HK464" s="24"/>
      <c r="HL464" s="24"/>
      <c r="HM464" s="24"/>
      <c r="HN464" s="24"/>
      <c r="HO464" s="24"/>
      <c r="HP464" s="24"/>
      <c r="HQ464" s="24"/>
      <c r="HR464" s="24"/>
      <c r="HS464" s="24"/>
      <c r="HT464" s="24"/>
      <c r="HU464" s="24"/>
      <c r="HV464" s="24"/>
      <c r="HW464" s="24"/>
      <c r="HX464" s="24"/>
      <c r="HY464" s="24"/>
      <c r="HZ464" s="24"/>
      <c r="IA464" s="24"/>
      <c r="IB464" s="24"/>
      <c r="IC464" s="24"/>
      <c r="ID464" s="24"/>
      <c r="IE464" s="24"/>
      <c r="IF464" s="24"/>
      <c r="IG464" s="24"/>
      <c r="IH464" s="24"/>
      <c r="II464" s="24"/>
      <c r="IJ464" s="24"/>
      <c r="IK464" s="24"/>
      <c r="IL464" s="24"/>
      <c r="IM464" s="24"/>
      <c r="IN464" s="24"/>
      <c r="IO464" s="24"/>
      <c r="IP464" s="24"/>
      <c r="IQ464" s="24"/>
      <c r="IR464" s="24"/>
      <c r="IS464" s="24"/>
      <c r="IT464" s="24"/>
      <c r="IU464" s="24"/>
      <c r="IV464" s="24"/>
    </row>
    <row r="465" spans="1:256" s="16" customFormat="1" ht="12.75" customHeight="1">
      <c r="A465" s="5" t="s">
        <v>1094</v>
      </c>
      <c r="B465" s="5" t="s">
        <v>131</v>
      </c>
      <c r="C465" s="19" t="s">
        <v>1095</v>
      </c>
      <c r="D465" s="20">
        <v>1963</v>
      </c>
      <c r="E465" s="11" t="s">
        <v>17</v>
      </c>
      <c r="F465" s="20">
        <v>566</v>
      </c>
      <c r="G465" s="21"/>
      <c r="H465" s="20">
        <v>86</v>
      </c>
      <c r="I465" s="22">
        <v>18</v>
      </c>
      <c r="J465" s="23">
        <f t="shared" si="11"/>
        <v>104</v>
      </c>
      <c r="K465" s="22"/>
      <c r="L465" s="6">
        <v>460</v>
      </c>
      <c r="M465" s="81">
        <v>44926</v>
      </c>
      <c r="N465" s="1"/>
      <c r="O465" s="5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</row>
    <row r="466" spans="1:256" s="31" customFormat="1" ht="12.75" customHeight="1">
      <c r="A466" s="9" t="s">
        <v>1141</v>
      </c>
      <c r="B466" s="9" t="s">
        <v>1140</v>
      </c>
      <c r="C466" s="9" t="s">
        <v>604</v>
      </c>
      <c r="D466" s="10">
        <v>1974</v>
      </c>
      <c r="E466" s="11" t="s">
        <v>17</v>
      </c>
      <c r="F466" s="11">
        <v>588</v>
      </c>
      <c r="G466" s="11"/>
      <c r="H466" s="6">
        <v>77</v>
      </c>
      <c r="I466" s="6">
        <v>27</v>
      </c>
      <c r="J466" s="15">
        <f t="shared" si="11"/>
        <v>104</v>
      </c>
      <c r="K466" s="52"/>
      <c r="L466" s="6">
        <v>460</v>
      </c>
      <c r="M466" s="81">
        <v>44926</v>
      </c>
      <c r="N466" s="1"/>
      <c r="O466" s="18"/>
      <c r="P466" s="18"/>
      <c r="Q466" s="18"/>
      <c r="R466" s="18"/>
      <c r="S466" s="18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  <c r="BZ466" s="32"/>
      <c r="CA466" s="32"/>
      <c r="CB466" s="32"/>
      <c r="CC466" s="32"/>
      <c r="CD466" s="32"/>
      <c r="CE466" s="32"/>
      <c r="CF466" s="32"/>
      <c r="CG466" s="32"/>
      <c r="CH466" s="32"/>
      <c r="CI466" s="32"/>
      <c r="CJ466" s="32"/>
      <c r="CK466" s="32"/>
      <c r="CL466" s="32"/>
      <c r="CM466" s="32"/>
      <c r="CN466" s="32"/>
      <c r="CO466" s="32"/>
      <c r="CP466" s="32"/>
      <c r="CQ466" s="32"/>
      <c r="CR466" s="32"/>
      <c r="CS466" s="32"/>
      <c r="CT466" s="32"/>
      <c r="CU466" s="32"/>
      <c r="CV466" s="32"/>
      <c r="CW466" s="32"/>
      <c r="CX466" s="32"/>
      <c r="CY466" s="32"/>
      <c r="CZ466" s="32"/>
      <c r="DA466" s="32"/>
      <c r="DB466" s="32"/>
      <c r="DC466" s="32"/>
      <c r="DD466" s="32"/>
      <c r="DE466" s="32"/>
      <c r="DF466" s="32"/>
      <c r="DG466" s="32"/>
      <c r="DH466" s="32"/>
      <c r="DI466" s="32"/>
      <c r="DJ466" s="32"/>
      <c r="DK466" s="32"/>
      <c r="DL466" s="32"/>
      <c r="DM466" s="32"/>
      <c r="DN466" s="32"/>
      <c r="DO466" s="32"/>
      <c r="DP466" s="32"/>
      <c r="DQ466" s="32"/>
      <c r="DR466" s="32"/>
      <c r="DS466" s="32"/>
      <c r="DT466" s="32"/>
      <c r="DU466" s="32"/>
      <c r="DV466" s="32"/>
      <c r="DW466" s="32"/>
      <c r="DX466" s="32"/>
      <c r="DY466" s="32"/>
      <c r="DZ466" s="32"/>
      <c r="EA466" s="32"/>
      <c r="EB466" s="32"/>
      <c r="EC466" s="32"/>
      <c r="ED466" s="32"/>
      <c r="EE466" s="32"/>
      <c r="EF466" s="32"/>
      <c r="EG466" s="32"/>
      <c r="EH466" s="32"/>
      <c r="EI466" s="32"/>
      <c r="EJ466" s="32"/>
      <c r="EK466" s="32"/>
      <c r="EL466" s="32"/>
      <c r="EM466" s="32"/>
      <c r="EN466" s="32"/>
      <c r="EO466" s="32"/>
      <c r="EP466" s="32"/>
      <c r="EQ466" s="32"/>
      <c r="ER466" s="32"/>
      <c r="ES466" s="32"/>
      <c r="ET466" s="32"/>
      <c r="EU466" s="32"/>
      <c r="EV466" s="32"/>
      <c r="EW466" s="32"/>
      <c r="EX466" s="32"/>
      <c r="EY466" s="32"/>
      <c r="EZ466" s="32"/>
      <c r="FA466" s="32"/>
      <c r="FB466" s="32"/>
      <c r="FC466" s="32"/>
      <c r="FD466" s="32"/>
      <c r="FE466" s="32"/>
      <c r="FF466" s="32"/>
      <c r="FG466" s="32"/>
      <c r="FH466" s="32"/>
      <c r="FI466" s="32"/>
      <c r="FJ466" s="32"/>
      <c r="FK466" s="32"/>
      <c r="FL466" s="32"/>
      <c r="FM466" s="32"/>
      <c r="FN466" s="32"/>
      <c r="FO466" s="32"/>
      <c r="FP466" s="32"/>
      <c r="FQ466" s="32"/>
      <c r="FR466" s="32"/>
      <c r="FS466" s="32"/>
      <c r="FT466" s="32"/>
      <c r="FU466" s="32"/>
      <c r="FV466" s="32"/>
      <c r="FW466" s="32"/>
      <c r="FX466" s="32"/>
      <c r="FY466" s="32"/>
      <c r="FZ466" s="32"/>
      <c r="GA466" s="32"/>
      <c r="GB466" s="32"/>
      <c r="GC466" s="32"/>
      <c r="GD466" s="32"/>
      <c r="GE466" s="32"/>
      <c r="GF466" s="32"/>
      <c r="GG466" s="32"/>
      <c r="GH466" s="32"/>
      <c r="GI466" s="32"/>
      <c r="GJ466" s="32"/>
      <c r="GK466" s="32"/>
      <c r="GL466" s="32"/>
      <c r="GM466" s="32"/>
      <c r="GN466" s="32"/>
      <c r="GO466" s="32"/>
      <c r="GP466" s="32"/>
      <c r="GQ466" s="32"/>
      <c r="GR466" s="32"/>
      <c r="GS466" s="32"/>
      <c r="GT466" s="32"/>
      <c r="GU466" s="32"/>
      <c r="GV466" s="32"/>
      <c r="GW466" s="32"/>
      <c r="GX466" s="32"/>
      <c r="GY466" s="32"/>
      <c r="GZ466" s="32"/>
      <c r="HA466" s="32"/>
      <c r="HB466" s="32"/>
      <c r="HC466" s="32"/>
      <c r="HD466" s="32"/>
      <c r="HE466" s="32"/>
      <c r="HF466" s="32"/>
      <c r="HG466" s="32"/>
      <c r="HH466" s="32"/>
      <c r="HI466" s="32"/>
      <c r="HJ466" s="32"/>
      <c r="HK466" s="32"/>
      <c r="HL466" s="32"/>
      <c r="HM466" s="32"/>
      <c r="HN466" s="32"/>
      <c r="HO466" s="32"/>
      <c r="HP466" s="32"/>
      <c r="HQ466" s="32"/>
      <c r="HR466" s="32"/>
      <c r="HS466" s="32"/>
      <c r="HT466" s="32"/>
      <c r="HU466" s="32"/>
      <c r="HV466" s="32"/>
      <c r="HW466" s="32"/>
      <c r="HX466" s="32"/>
      <c r="HY466" s="32"/>
      <c r="HZ466" s="32"/>
      <c r="IA466" s="32"/>
      <c r="IB466" s="32"/>
      <c r="IC466" s="32"/>
      <c r="ID466" s="32"/>
      <c r="IE466" s="32"/>
      <c r="IF466" s="32"/>
      <c r="IG466" s="32"/>
      <c r="IH466" s="32"/>
      <c r="II466" s="32"/>
      <c r="IJ466" s="32"/>
      <c r="IK466" s="32"/>
      <c r="IL466" s="32"/>
      <c r="IM466" s="32"/>
      <c r="IN466" s="32"/>
      <c r="IO466" s="32"/>
      <c r="IP466" s="32"/>
      <c r="IQ466" s="32"/>
      <c r="IR466" s="32"/>
      <c r="IS466" s="32"/>
      <c r="IT466" s="32"/>
      <c r="IU466" s="32"/>
      <c r="IV466" s="32"/>
    </row>
    <row r="467" spans="1:13" ht="12.75" customHeight="1">
      <c r="A467" s="46" t="s">
        <v>1067</v>
      </c>
      <c r="B467" s="46" t="s">
        <v>366</v>
      </c>
      <c r="C467" s="46" t="s">
        <v>518</v>
      </c>
      <c r="D467" s="47">
        <v>1950</v>
      </c>
      <c r="E467" s="48" t="s">
        <v>17</v>
      </c>
      <c r="F467" s="48">
        <v>251</v>
      </c>
      <c r="G467" s="48"/>
      <c r="H467" s="49">
        <v>104</v>
      </c>
      <c r="I467" s="49">
        <v>0</v>
      </c>
      <c r="J467" s="50">
        <f t="shared" si="11"/>
        <v>104</v>
      </c>
      <c r="K467" s="49"/>
      <c r="L467" s="49">
        <v>460</v>
      </c>
      <c r="M467" s="51" t="s">
        <v>1066</v>
      </c>
    </row>
    <row r="468" spans="1:256" s="31" customFormat="1" ht="12.75" customHeight="1">
      <c r="A468" s="9" t="s">
        <v>1106</v>
      </c>
      <c r="B468" s="9" t="s">
        <v>71</v>
      </c>
      <c r="C468" s="9" t="s">
        <v>149</v>
      </c>
      <c r="D468" s="10">
        <v>1958</v>
      </c>
      <c r="E468" s="11" t="s">
        <v>17</v>
      </c>
      <c r="F468" s="11">
        <v>591</v>
      </c>
      <c r="G468" s="11"/>
      <c r="H468" s="6">
        <v>84</v>
      </c>
      <c r="I468" s="6">
        <v>19</v>
      </c>
      <c r="J468" s="15">
        <f t="shared" si="11"/>
        <v>103</v>
      </c>
      <c r="K468" s="6"/>
      <c r="L468" s="6">
        <v>463</v>
      </c>
      <c r="M468" s="81">
        <v>44926</v>
      </c>
      <c r="N468" s="1"/>
      <c r="O468" s="37"/>
      <c r="P468" s="37"/>
      <c r="Q468" s="37"/>
      <c r="R468" s="38"/>
      <c r="S468" s="39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</row>
    <row r="469" spans="1:256" s="18" customFormat="1" ht="12.75" customHeight="1">
      <c r="A469" s="9" t="s">
        <v>677</v>
      </c>
      <c r="B469" s="9" t="s">
        <v>678</v>
      </c>
      <c r="C469" s="9" t="s">
        <v>679</v>
      </c>
      <c r="D469" s="10">
        <v>1959</v>
      </c>
      <c r="E469" s="6" t="s">
        <v>17</v>
      </c>
      <c r="F469" s="11">
        <v>525</v>
      </c>
      <c r="G469" s="11"/>
      <c r="H469" s="6">
        <v>55</v>
      </c>
      <c r="I469" s="6">
        <v>48</v>
      </c>
      <c r="J469" s="15">
        <f t="shared" si="11"/>
        <v>103</v>
      </c>
      <c r="K469" s="33"/>
      <c r="L469" s="6">
        <v>463</v>
      </c>
      <c r="M469" s="81">
        <v>44926</v>
      </c>
      <c r="N469" s="1"/>
      <c r="O469" s="16"/>
      <c r="P469" s="16"/>
      <c r="Q469" s="16"/>
      <c r="R469" s="16"/>
      <c r="S469" s="16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  <c r="DH469" s="45"/>
      <c r="DI469" s="45"/>
      <c r="DJ469" s="45"/>
      <c r="DK469" s="45"/>
      <c r="DL469" s="45"/>
      <c r="DM469" s="45"/>
      <c r="DN469" s="45"/>
      <c r="DO469" s="45"/>
      <c r="DP469" s="45"/>
      <c r="DQ469" s="45"/>
      <c r="DR469" s="45"/>
      <c r="DS469" s="45"/>
      <c r="DT469" s="45"/>
      <c r="DU469" s="45"/>
      <c r="DV469" s="45"/>
      <c r="DW469" s="45"/>
      <c r="DX469" s="45"/>
      <c r="DY469" s="45"/>
      <c r="DZ469" s="45"/>
      <c r="EA469" s="45"/>
      <c r="EB469" s="45"/>
      <c r="EC469" s="45"/>
      <c r="ED469" s="45"/>
      <c r="EE469" s="45"/>
      <c r="EF469" s="45"/>
      <c r="EG469" s="45"/>
      <c r="EH469" s="45"/>
      <c r="EI469" s="45"/>
      <c r="EJ469" s="45"/>
      <c r="EK469" s="45"/>
      <c r="EL469" s="45"/>
      <c r="EM469" s="45"/>
      <c r="EN469" s="45"/>
      <c r="EO469" s="45"/>
      <c r="EP469" s="45"/>
      <c r="EQ469" s="45"/>
      <c r="ER469" s="45"/>
      <c r="ES469" s="45"/>
      <c r="ET469" s="45"/>
      <c r="EU469" s="45"/>
      <c r="EV469" s="45"/>
      <c r="EW469" s="45"/>
      <c r="EX469" s="45"/>
      <c r="EY469" s="45"/>
      <c r="EZ469" s="45"/>
      <c r="FA469" s="45"/>
      <c r="FB469" s="45"/>
      <c r="FC469" s="45"/>
      <c r="FD469" s="45"/>
      <c r="FE469" s="45"/>
      <c r="FF469" s="45"/>
      <c r="FG469" s="45"/>
      <c r="FH469" s="45"/>
      <c r="FI469" s="45"/>
      <c r="FJ469" s="45"/>
      <c r="FK469" s="45"/>
      <c r="FL469" s="45"/>
      <c r="FM469" s="45"/>
      <c r="FN469" s="45"/>
      <c r="FO469" s="45"/>
      <c r="FP469" s="45"/>
      <c r="FQ469" s="45"/>
      <c r="FR469" s="45"/>
      <c r="FS469" s="45"/>
      <c r="FT469" s="45"/>
      <c r="FU469" s="45"/>
      <c r="FV469" s="45"/>
      <c r="FW469" s="45"/>
      <c r="FX469" s="45"/>
      <c r="FY469" s="45"/>
      <c r="FZ469" s="45"/>
      <c r="GA469" s="45"/>
      <c r="GB469" s="45"/>
      <c r="GC469" s="45"/>
      <c r="GD469" s="45"/>
      <c r="GE469" s="45"/>
      <c r="GF469" s="45"/>
      <c r="GG469" s="45"/>
      <c r="GH469" s="45"/>
      <c r="GI469" s="45"/>
      <c r="GJ469" s="45"/>
      <c r="GK469" s="45"/>
      <c r="GL469" s="45"/>
      <c r="GM469" s="45"/>
      <c r="GN469" s="45"/>
      <c r="GO469" s="45"/>
      <c r="GP469" s="45"/>
      <c r="GQ469" s="45"/>
      <c r="GR469" s="45"/>
      <c r="GS469" s="45"/>
      <c r="GT469" s="45"/>
      <c r="GU469" s="45"/>
      <c r="GV469" s="45"/>
      <c r="GW469" s="45"/>
      <c r="GX469" s="45"/>
      <c r="GY469" s="45"/>
      <c r="GZ469" s="45"/>
      <c r="HA469" s="45"/>
      <c r="HB469" s="45"/>
      <c r="HC469" s="45"/>
      <c r="HD469" s="45"/>
      <c r="HE469" s="45"/>
      <c r="HF469" s="45"/>
      <c r="HG469" s="45"/>
      <c r="HH469" s="45"/>
      <c r="HI469" s="45"/>
      <c r="HJ469" s="45"/>
      <c r="HK469" s="45"/>
      <c r="HL469" s="45"/>
      <c r="HM469" s="45"/>
      <c r="HN469" s="45"/>
      <c r="HO469" s="45"/>
      <c r="HP469" s="45"/>
      <c r="HQ469" s="45"/>
      <c r="HR469" s="45"/>
      <c r="HS469" s="45"/>
      <c r="HT469" s="45"/>
      <c r="HU469" s="45"/>
      <c r="HV469" s="45"/>
      <c r="HW469" s="45"/>
      <c r="HX469" s="45"/>
      <c r="HY469" s="45"/>
      <c r="HZ469" s="45"/>
      <c r="IA469" s="45"/>
      <c r="IB469" s="45"/>
      <c r="IC469" s="45"/>
      <c r="ID469" s="45"/>
      <c r="IE469" s="45"/>
      <c r="IF469" s="45"/>
      <c r="IG469" s="45"/>
      <c r="IH469" s="45"/>
      <c r="II469" s="45"/>
      <c r="IJ469" s="45"/>
      <c r="IK469" s="45"/>
      <c r="IL469" s="45"/>
      <c r="IM469" s="45"/>
      <c r="IN469" s="45"/>
      <c r="IO469" s="45"/>
      <c r="IP469" s="45"/>
      <c r="IQ469" s="45"/>
      <c r="IR469" s="45"/>
      <c r="IS469" s="45"/>
      <c r="IT469" s="45"/>
      <c r="IU469" s="45"/>
      <c r="IV469" s="45"/>
    </row>
    <row r="470" spans="1:256" s="31" customFormat="1" ht="12.75" customHeight="1">
      <c r="A470" s="9" t="s">
        <v>734</v>
      </c>
      <c r="B470" s="9" t="s">
        <v>655</v>
      </c>
      <c r="C470" s="9" t="s">
        <v>443</v>
      </c>
      <c r="D470" s="10">
        <v>1943</v>
      </c>
      <c r="E470" s="6" t="s">
        <v>17</v>
      </c>
      <c r="F470" s="11">
        <v>298</v>
      </c>
      <c r="G470" s="11" t="s">
        <v>88</v>
      </c>
      <c r="H470" s="6">
        <v>103</v>
      </c>
      <c r="I470" s="6">
        <v>0</v>
      </c>
      <c r="J470" s="15">
        <f t="shared" si="11"/>
        <v>103</v>
      </c>
      <c r="K470" s="33"/>
      <c r="L470" s="6">
        <v>463</v>
      </c>
      <c r="M470" s="17">
        <v>41820</v>
      </c>
      <c r="N470" s="1"/>
      <c r="O470" s="4"/>
      <c r="P470" s="4"/>
      <c r="Q470" s="4"/>
      <c r="R470" s="4"/>
      <c r="S470" s="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  <c r="FJ470" s="24"/>
      <c r="FK470" s="24"/>
      <c r="FL470" s="24"/>
      <c r="FM470" s="24"/>
      <c r="FN470" s="24"/>
      <c r="FO470" s="24"/>
      <c r="FP470" s="24"/>
      <c r="FQ470" s="24"/>
      <c r="FR470" s="24"/>
      <c r="FS470" s="24"/>
      <c r="FT470" s="24"/>
      <c r="FU470" s="24"/>
      <c r="FV470" s="24"/>
      <c r="FW470" s="24"/>
      <c r="FX470" s="24"/>
      <c r="FY470" s="24"/>
      <c r="FZ470" s="24"/>
      <c r="GA470" s="24"/>
      <c r="GB470" s="24"/>
      <c r="GC470" s="24"/>
      <c r="GD470" s="24"/>
      <c r="GE470" s="24"/>
      <c r="GF470" s="24"/>
      <c r="GG470" s="24"/>
      <c r="GH470" s="24"/>
      <c r="GI470" s="24"/>
      <c r="GJ470" s="24"/>
      <c r="GK470" s="24"/>
      <c r="GL470" s="24"/>
      <c r="GM470" s="24"/>
      <c r="GN470" s="24"/>
      <c r="GO470" s="24"/>
      <c r="GP470" s="24"/>
      <c r="GQ470" s="24"/>
      <c r="GR470" s="24"/>
      <c r="GS470" s="24"/>
      <c r="GT470" s="24"/>
      <c r="GU470" s="24"/>
      <c r="GV470" s="24"/>
      <c r="GW470" s="24"/>
      <c r="GX470" s="24"/>
      <c r="GY470" s="24"/>
      <c r="GZ470" s="24"/>
      <c r="HA470" s="24"/>
      <c r="HB470" s="24"/>
      <c r="HC470" s="24"/>
      <c r="HD470" s="24"/>
      <c r="HE470" s="24"/>
      <c r="HF470" s="24"/>
      <c r="HG470" s="24"/>
      <c r="HH470" s="24"/>
      <c r="HI470" s="24"/>
      <c r="HJ470" s="24"/>
      <c r="HK470" s="24"/>
      <c r="HL470" s="24"/>
      <c r="HM470" s="24"/>
      <c r="HN470" s="24"/>
      <c r="HO470" s="24"/>
      <c r="HP470" s="24"/>
      <c r="HQ470" s="24"/>
      <c r="HR470" s="24"/>
      <c r="HS470" s="24"/>
      <c r="HT470" s="24"/>
      <c r="HU470" s="24"/>
      <c r="HV470" s="24"/>
      <c r="HW470" s="24"/>
      <c r="HX470" s="24"/>
      <c r="HY470" s="24"/>
      <c r="HZ470" s="24"/>
      <c r="IA470" s="24"/>
      <c r="IB470" s="24"/>
      <c r="IC470" s="24"/>
      <c r="ID470" s="24"/>
      <c r="IE470" s="24"/>
      <c r="IF470" s="24"/>
      <c r="IG470" s="24"/>
      <c r="IH470" s="24"/>
      <c r="II470" s="24"/>
      <c r="IJ470" s="24"/>
      <c r="IK470" s="24"/>
      <c r="IL470" s="24"/>
      <c r="IM470" s="24"/>
      <c r="IN470" s="24"/>
      <c r="IO470" s="24"/>
      <c r="IP470" s="24"/>
      <c r="IQ470" s="24"/>
      <c r="IR470" s="24"/>
      <c r="IS470" s="24"/>
      <c r="IT470" s="24"/>
      <c r="IU470" s="24"/>
      <c r="IV470" s="24"/>
    </row>
    <row r="471" spans="1:256" ht="12.75" customHeight="1">
      <c r="A471" s="9" t="s">
        <v>1097</v>
      </c>
      <c r="B471" s="9" t="s">
        <v>1076</v>
      </c>
      <c r="C471" s="9" t="s">
        <v>498</v>
      </c>
      <c r="D471" s="10">
        <v>1953</v>
      </c>
      <c r="E471" s="6" t="s">
        <v>17</v>
      </c>
      <c r="F471" s="11">
        <v>581</v>
      </c>
      <c r="G471" s="11"/>
      <c r="H471" s="6">
        <v>98</v>
      </c>
      <c r="I471" s="6">
        <v>4</v>
      </c>
      <c r="J471" s="15">
        <f t="shared" si="11"/>
        <v>102</v>
      </c>
      <c r="K471" s="33"/>
      <c r="L471" s="6">
        <v>466</v>
      </c>
      <c r="M471" s="81">
        <v>44926</v>
      </c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  <c r="FJ471" s="24"/>
      <c r="FK471" s="24"/>
      <c r="FL471" s="24"/>
      <c r="FM471" s="24"/>
      <c r="FN471" s="24"/>
      <c r="FO471" s="24"/>
      <c r="FP471" s="24"/>
      <c r="FQ471" s="24"/>
      <c r="FR471" s="24"/>
      <c r="FS471" s="24"/>
      <c r="FT471" s="24"/>
      <c r="FU471" s="24"/>
      <c r="FV471" s="24"/>
      <c r="FW471" s="24"/>
      <c r="FX471" s="24"/>
      <c r="FY471" s="24"/>
      <c r="FZ471" s="24"/>
      <c r="GA471" s="24"/>
      <c r="GB471" s="24"/>
      <c r="GC471" s="24"/>
      <c r="GD471" s="24"/>
      <c r="GE471" s="24"/>
      <c r="GF471" s="24"/>
      <c r="GG471" s="24"/>
      <c r="GH471" s="24"/>
      <c r="GI471" s="24"/>
      <c r="GJ471" s="24"/>
      <c r="GK471" s="24"/>
      <c r="GL471" s="24"/>
      <c r="GM471" s="24"/>
      <c r="GN471" s="24"/>
      <c r="GO471" s="24"/>
      <c r="GP471" s="24"/>
      <c r="GQ471" s="24"/>
      <c r="GR471" s="24"/>
      <c r="GS471" s="24"/>
      <c r="GT471" s="24"/>
      <c r="GU471" s="24"/>
      <c r="GV471" s="24"/>
      <c r="GW471" s="24"/>
      <c r="GX471" s="24"/>
      <c r="GY471" s="24"/>
      <c r="GZ471" s="24"/>
      <c r="HA471" s="24"/>
      <c r="HB471" s="24"/>
      <c r="HC471" s="24"/>
      <c r="HD471" s="24"/>
      <c r="HE471" s="24"/>
      <c r="HF471" s="24"/>
      <c r="HG471" s="24"/>
      <c r="HH471" s="24"/>
      <c r="HI471" s="24"/>
      <c r="HJ471" s="24"/>
      <c r="HK471" s="24"/>
      <c r="HL471" s="24"/>
      <c r="HM471" s="24"/>
      <c r="HN471" s="24"/>
      <c r="HO471" s="24"/>
      <c r="HP471" s="24"/>
      <c r="HQ471" s="24"/>
      <c r="HR471" s="24"/>
      <c r="HS471" s="24"/>
      <c r="HT471" s="24"/>
      <c r="HU471" s="24"/>
      <c r="HV471" s="24"/>
      <c r="HW471" s="24"/>
      <c r="HX471" s="24"/>
      <c r="HY471" s="24"/>
      <c r="HZ471" s="24"/>
      <c r="IA471" s="24"/>
      <c r="IB471" s="24"/>
      <c r="IC471" s="24"/>
      <c r="ID471" s="24"/>
      <c r="IE471" s="24"/>
      <c r="IF471" s="24"/>
      <c r="IG471" s="24"/>
      <c r="IH471" s="24"/>
      <c r="II471" s="24"/>
      <c r="IJ471" s="24"/>
      <c r="IK471" s="24"/>
      <c r="IL471" s="24"/>
      <c r="IM471" s="24"/>
      <c r="IN471" s="24"/>
      <c r="IO471" s="24"/>
      <c r="IP471" s="24"/>
      <c r="IQ471" s="24"/>
      <c r="IR471" s="24"/>
      <c r="IS471" s="24"/>
      <c r="IT471" s="24"/>
      <c r="IU471" s="24"/>
      <c r="IV471" s="24"/>
    </row>
    <row r="472" spans="1:13" ht="12.75" customHeight="1">
      <c r="A472" s="9" t="s">
        <v>318</v>
      </c>
      <c r="B472" s="9" t="s">
        <v>277</v>
      </c>
      <c r="C472" s="9" t="s">
        <v>319</v>
      </c>
      <c r="D472" s="10">
        <v>1955</v>
      </c>
      <c r="E472" s="11" t="s">
        <v>17</v>
      </c>
      <c r="F472" s="11">
        <v>404</v>
      </c>
      <c r="G472" s="11" t="s">
        <v>32</v>
      </c>
      <c r="H472" s="6">
        <v>93</v>
      </c>
      <c r="I472" s="6">
        <v>8</v>
      </c>
      <c r="J472" s="15">
        <f t="shared" si="11"/>
        <v>101</v>
      </c>
      <c r="K472" s="42"/>
      <c r="L472" s="6">
        <v>467</v>
      </c>
      <c r="M472" s="17">
        <v>43830</v>
      </c>
    </row>
    <row r="473" spans="1:256" s="16" customFormat="1" ht="12.75" customHeight="1">
      <c r="A473" s="9" t="s">
        <v>1130</v>
      </c>
      <c r="B473" s="9" t="s">
        <v>45</v>
      </c>
      <c r="C473" s="9" t="s">
        <v>443</v>
      </c>
      <c r="D473" s="10">
        <v>1959</v>
      </c>
      <c r="E473" s="11" t="s">
        <v>17</v>
      </c>
      <c r="F473" s="11">
        <v>598</v>
      </c>
      <c r="G473" s="11"/>
      <c r="H473" s="6">
        <v>99</v>
      </c>
      <c r="I473" s="6">
        <v>2</v>
      </c>
      <c r="J473" s="15">
        <f t="shared" si="11"/>
        <v>101</v>
      </c>
      <c r="K473" s="6"/>
      <c r="L473" s="6">
        <v>467</v>
      </c>
      <c r="M473" s="81">
        <v>44926</v>
      </c>
      <c r="N473" s="1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</row>
    <row r="474" spans="1:256" s="18" customFormat="1" ht="12.75" customHeight="1">
      <c r="A474" s="9" t="s">
        <v>592</v>
      </c>
      <c r="B474" s="9" t="s">
        <v>595</v>
      </c>
      <c r="C474" s="9" t="s">
        <v>596</v>
      </c>
      <c r="D474" s="10">
        <v>1948</v>
      </c>
      <c r="E474" s="6" t="s">
        <v>17</v>
      </c>
      <c r="F474" s="11">
        <v>402</v>
      </c>
      <c r="G474" s="11" t="s">
        <v>32</v>
      </c>
      <c r="H474" s="6">
        <v>76</v>
      </c>
      <c r="I474" s="6">
        <v>25</v>
      </c>
      <c r="J474" s="15">
        <f t="shared" si="11"/>
        <v>101</v>
      </c>
      <c r="K474" s="33"/>
      <c r="L474" s="6">
        <v>467</v>
      </c>
      <c r="M474" s="17">
        <v>43100</v>
      </c>
      <c r="N474" s="1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</row>
    <row r="475" spans="1:256" s="31" customFormat="1" ht="12.75" customHeight="1">
      <c r="A475" s="9" t="s">
        <v>871</v>
      </c>
      <c r="B475" s="9" t="s">
        <v>62</v>
      </c>
      <c r="C475" s="9" t="s">
        <v>99</v>
      </c>
      <c r="D475" s="10">
        <v>1961</v>
      </c>
      <c r="E475" s="6" t="s">
        <v>17</v>
      </c>
      <c r="F475" s="11">
        <v>423</v>
      </c>
      <c r="G475" s="11"/>
      <c r="H475" s="6">
        <v>95</v>
      </c>
      <c r="I475" s="6">
        <v>6</v>
      </c>
      <c r="J475" s="15">
        <f t="shared" si="11"/>
        <v>101</v>
      </c>
      <c r="K475" s="33"/>
      <c r="L475" s="6">
        <v>467</v>
      </c>
      <c r="M475" s="17">
        <v>43281</v>
      </c>
      <c r="N475" s="1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</row>
    <row r="476" spans="1:256" s="16" customFormat="1" ht="12.75" customHeight="1">
      <c r="A476" s="9" t="s">
        <v>61</v>
      </c>
      <c r="B476" s="9" t="s">
        <v>62</v>
      </c>
      <c r="C476" s="9" t="s">
        <v>63</v>
      </c>
      <c r="D476" s="10">
        <v>1968</v>
      </c>
      <c r="E476" s="6" t="s">
        <v>17</v>
      </c>
      <c r="F476" s="11">
        <v>478</v>
      </c>
      <c r="G476" s="11"/>
      <c r="H476" s="6">
        <v>71</v>
      </c>
      <c r="I476" s="6">
        <v>29</v>
      </c>
      <c r="J476" s="15">
        <f t="shared" si="11"/>
        <v>100</v>
      </c>
      <c r="K476" s="33"/>
      <c r="L476" s="6">
        <v>471</v>
      </c>
      <c r="M476" s="17">
        <v>43465</v>
      </c>
      <c r="N476" s="1"/>
      <c r="O476" s="18"/>
      <c r="P476" s="18"/>
      <c r="Q476" s="18"/>
      <c r="R476" s="18"/>
      <c r="S476" s="18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</row>
    <row r="477" spans="1:13" ht="12.75" customHeight="1">
      <c r="A477" s="25" t="s">
        <v>84</v>
      </c>
      <c r="B477" s="25" t="s">
        <v>85</v>
      </c>
      <c r="C477" s="25" t="s">
        <v>86</v>
      </c>
      <c r="D477" s="26">
        <v>1953</v>
      </c>
      <c r="E477" s="26" t="s">
        <v>17</v>
      </c>
      <c r="F477" s="26" t="s">
        <v>87</v>
      </c>
      <c r="G477" s="27" t="s">
        <v>88</v>
      </c>
      <c r="H477" s="28">
        <f>65+14+9</f>
        <v>88</v>
      </c>
      <c r="I477" s="28">
        <f>8+3+1</f>
        <v>12</v>
      </c>
      <c r="J477" s="29">
        <f t="shared" si="11"/>
        <v>100</v>
      </c>
      <c r="K477" s="28"/>
      <c r="L477" s="28">
        <v>471</v>
      </c>
      <c r="M477" s="30">
        <v>40543</v>
      </c>
    </row>
    <row r="478" spans="1:256" ht="12.75" customHeight="1">
      <c r="A478" s="9" t="s">
        <v>1126</v>
      </c>
      <c r="B478" s="9" t="s">
        <v>1127</v>
      </c>
      <c r="C478" s="9" t="s">
        <v>1128</v>
      </c>
      <c r="D478" s="10">
        <v>1957</v>
      </c>
      <c r="E478" s="6" t="s">
        <v>17</v>
      </c>
      <c r="F478" s="11">
        <v>607</v>
      </c>
      <c r="G478" s="11"/>
      <c r="H478" s="6">
        <v>100</v>
      </c>
      <c r="I478" s="6">
        <v>0</v>
      </c>
      <c r="J478" s="15">
        <f aca="true" t="shared" si="12" ref="J478:J497">H478+I478</f>
        <v>100</v>
      </c>
      <c r="K478" s="33"/>
      <c r="L478" s="6">
        <v>471</v>
      </c>
      <c r="M478" s="81">
        <v>44926</v>
      </c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16"/>
      <c r="EZ478" s="16"/>
      <c r="FA478" s="16"/>
      <c r="FB478" s="16"/>
      <c r="FC478" s="16"/>
      <c r="FD478" s="16"/>
      <c r="FE478" s="16"/>
      <c r="FF478" s="16"/>
      <c r="FG478" s="16"/>
      <c r="FH478" s="16"/>
      <c r="FI478" s="16"/>
      <c r="FJ478" s="16"/>
      <c r="FK478" s="16"/>
      <c r="FL478" s="16"/>
      <c r="FM478" s="16"/>
      <c r="FN478" s="16"/>
      <c r="FO478" s="16"/>
      <c r="FP478" s="16"/>
      <c r="FQ478" s="16"/>
      <c r="FR478" s="16"/>
      <c r="FS478" s="16"/>
      <c r="FT478" s="16"/>
      <c r="FU478" s="16"/>
      <c r="FV478" s="16"/>
      <c r="FW478" s="16"/>
      <c r="FX478" s="16"/>
      <c r="FY478" s="16"/>
      <c r="FZ478" s="16"/>
      <c r="GA478" s="16"/>
      <c r="GB478" s="16"/>
      <c r="GC478" s="16"/>
      <c r="GD478" s="16"/>
      <c r="GE478" s="16"/>
      <c r="GF478" s="16"/>
      <c r="GG478" s="16"/>
      <c r="GH478" s="16"/>
      <c r="GI478" s="16"/>
      <c r="GJ478" s="16"/>
      <c r="GK478" s="16"/>
      <c r="GL478" s="16"/>
      <c r="GM478" s="16"/>
      <c r="GN478" s="16"/>
      <c r="GO478" s="16"/>
      <c r="GP478" s="16"/>
      <c r="GQ478" s="16"/>
      <c r="GR478" s="16"/>
      <c r="GS478" s="16"/>
      <c r="GT478" s="16"/>
      <c r="GU478" s="16"/>
      <c r="GV478" s="16"/>
      <c r="GW478" s="16"/>
      <c r="GX478" s="16"/>
      <c r="GY478" s="16"/>
      <c r="GZ478" s="16"/>
      <c r="HA478" s="16"/>
      <c r="HB478" s="16"/>
      <c r="HC478" s="16"/>
      <c r="HD478" s="16"/>
      <c r="HE478" s="16"/>
      <c r="HF478" s="16"/>
      <c r="HG478" s="16"/>
      <c r="HH478" s="16"/>
      <c r="HI478" s="16"/>
      <c r="HJ478" s="16"/>
      <c r="HK478" s="16"/>
      <c r="HL478" s="16"/>
      <c r="HM478" s="16"/>
      <c r="HN478" s="16"/>
      <c r="HO478" s="16"/>
      <c r="HP478" s="16"/>
      <c r="HQ478" s="16"/>
      <c r="HR478" s="16"/>
      <c r="HS478" s="16"/>
      <c r="HT478" s="16"/>
      <c r="HU478" s="16"/>
      <c r="HV478" s="16"/>
      <c r="HW478" s="16"/>
      <c r="HX478" s="16"/>
      <c r="HY478" s="16"/>
      <c r="HZ478" s="16"/>
      <c r="IA478" s="16"/>
      <c r="IB478" s="16"/>
      <c r="IC478" s="16"/>
      <c r="ID478" s="16"/>
      <c r="IE478" s="16"/>
      <c r="IF478" s="16"/>
      <c r="IG478" s="16"/>
      <c r="IH478" s="16"/>
      <c r="II478" s="16"/>
      <c r="IJ478" s="16"/>
      <c r="IK478" s="16"/>
      <c r="IL478" s="16"/>
      <c r="IM478" s="16"/>
      <c r="IN478" s="16"/>
      <c r="IO478" s="16"/>
      <c r="IP478" s="16"/>
      <c r="IQ478" s="16"/>
      <c r="IR478" s="16"/>
      <c r="IS478" s="16"/>
      <c r="IT478" s="16"/>
      <c r="IU478" s="16"/>
      <c r="IV478" s="16"/>
    </row>
    <row r="479" spans="1:256" s="31" customFormat="1" ht="12.75" customHeight="1">
      <c r="A479" s="9" t="s">
        <v>265</v>
      </c>
      <c r="B479" s="9" t="s">
        <v>266</v>
      </c>
      <c r="C479" s="9" t="s">
        <v>267</v>
      </c>
      <c r="D479" s="10">
        <v>1945</v>
      </c>
      <c r="E479" s="11" t="s">
        <v>17</v>
      </c>
      <c r="F479" s="11">
        <v>96</v>
      </c>
      <c r="G479" s="11" t="s">
        <v>32</v>
      </c>
      <c r="H479" s="6">
        <v>70</v>
      </c>
      <c r="I479" s="6">
        <v>30</v>
      </c>
      <c r="J479" s="15">
        <f t="shared" si="12"/>
        <v>100</v>
      </c>
      <c r="K479" s="6"/>
      <c r="L479" s="6">
        <v>471</v>
      </c>
      <c r="M479" s="17">
        <v>41820</v>
      </c>
      <c r="N479" s="1"/>
      <c r="O479" s="24"/>
      <c r="P479" s="24"/>
      <c r="Q479" s="24"/>
      <c r="R479" s="24"/>
      <c r="S479" s="2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</row>
    <row r="480" spans="1:19" ht="12.75" customHeight="1">
      <c r="A480" s="25" t="s">
        <v>535</v>
      </c>
      <c r="B480" s="25" t="s">
        <v>412</v>
      </c>
      <c r="C480" s="25" t="s">
        <v>536</v>
      </c>
      <c r="D480" s="26">
        <v>1964</v>
      </c>
      <c r="E480" s="26" t="s">
        <v>17</v>
      </c>
      <c r="F480" s="26" t="s">
        <v>1070</v>
      </c>
      <c r="G480" s="36"/>
      <c r="H480" s="28">
        <v>94</v>
      </c>
      <c r="I480" s="28">
        <v>6</v>
      </c>
      <c r="J480" s="53">
        <f t="shared" si="12"/>
        <v>100</v>
      </c>
      <c r="K480" s="16"/>
      <c r="L480" s="28">
        <v>471</v>
      </c>
      <c r="M480" s="30">
        <v>42659</v>
      </c>
      <c r="O480" s="16"/>
      <c r="P480" s="16"/>
      <c r="Q480" s="16"/>
      <c r="R480" s="16"/>
      <c r="S480" s="16"/>
    </row>
    <row r="481" spans="1:256" s="41" customFormat="1" ht="12.75" customHeight="1">
      <c r="A481" s="46" t="s">
        <v>785</v>
      </c>
      <c r="B481" s="46" t="s">
        <v>786</v>
      </c>
      <c r="C481" s="46" t="s">
        <v>787</v>
      </c>
      <c r="D481" s="47">
        <v>1959</v>
      </c>
      <c r="E481" s="48" t="s">
        <v>17</v>
      </c>
      <c r="F481" s="48">
        <v>382</v>
      </c>
      <c r="G481" s="48"/>
      <c r="H481" s="49">
        <v>69</v>
      </c>
      <c r="I481" s="49">
        <v>31</v>
      </c>
      <c r="J481" s="50">
        <f t="shared" si="12"/>
        <v>100</v>
      </c>
      <c r="K481" s="49"/>
      <c r="L481" s="49">
        <v>471</v>
      </c>
      <c r="M481" s="51" t="s">
        <v>788</v>
      </c>
      <c r="N481" s="1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</row>
    <row r="482" spans="1:256" s="45" customFormat="1" ht="12.75" customHeight="1">
      <c r="A482" s="25" t="s">
        <v>791</v>
      </c>
      <c r="B482" s="25" t="s">
        <v>743</v>
      </c>
      <c r="C482" s="25" t="s">
        <v>792</v>
      </c>
      <c r="D482" s="26">
        <v>1973</v>
      </c>
      <c r="E482" s="26" t="s">
        <v>17</v>
      </c>
      <c r="F482" s="26"/>
      <c r="G482" s="36"/>
      <c r="H482" s="28">
        <v>51</v>
      </c>
      <c r="I482" s="28">
        <v>49</v>
      </c>
      <c r="J482" s="53">
        <f t="shared" si="12"/>
        <v>100</v>
      </c>
      <c r="K482" s="16"/>
      <c r="L482" s="28">
        <v>471</v>
      </c>
      <c r="M482" s="30">
        <v>43356</v>
      </c>
      <c r="N482" s="1"/>
      <c r="O482" s="16"/>
      <c r="P482" s="16"/>
      <c r="Q482" s="16"/>
      <c r="R482" s="16"/>
      <c r="S482" s="16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4"/>
    </row>
    <row r="483" spans="1:256" ht="12.75" customHeight="1">
      <c r="A483" s="9" t="s">
        <v>872</v>
      </c>
      <c r="B483" s="9" t="s">
        <v>873</v>
      </c>
      <c r="C483" s="9" t="s">
        <v>31</v>
      </c>
      <c r="D483" s="10">
        <v>1966</v>
      </c>
      <c r="E483" s="6" t="s">
        <v>17</v>
      </c>
      <c r="F483" s="11">
        <v>348</v>
      </c>
      <c r="G483" s="11"/>
      <c r="H483" s="6">
        <v>100</v>
      </c>
      <c r="I483" s="6">
        <v>0</v>
      </c>
      <c r="J483" s="15">
        <f t="shared" si="12"/>
        <v>100</v>
      </c>
      <c r="K483" s="33"/>
      <c r="L483" s="6">
        <v>471</v>
      </c>
      <c r="M483" s="17">
        <v>41573</v>
      </c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  <c r="DH483" s="45"/>
      <c r="DI483" s="45"/>
      <c r="DJ483" s="45"/>
      <c r="DK483" s="45"/>
      <c r="DL483" s="45"/>
      <c r="DM483" s="45"/>
      <c r="DN483" s="45"/>
      <c r="DO483" s="45"/>
      <c r="DP483" s="45"/>
      <c r="DQ483" s="45"/>
      <c r="DR483" s="45"/>
      <c r="DS483" s="45"/>
      <c r="DT483" s="45"/>
      <c r="DU483" s="45"/>
      <c r="DV483" s="45"/>
      <c r="DW483" s="45"/>
      <c r="DX483" s="45"/>
      <c r="DY483" s="45"/>
      <c r="DZ483" s="45"/>
      <c r="EA483" s="45"/>
      <c r="EB483" s="45"/>
      <c r="EC483" s="45"/>
      <c r="ED483" s="45"/>
      <c r="EE483" s="45"/>
      <c r="EF483" s="45"/>
      <c r="EG483" s="45"/>
      <c r="EH483" s="45"/>
      <c r="EI483" s="45"/>
      <c r="EJ483" s="45"/>
      <c r="EK483" s="45"/>
      <c r="EL483" s="45"/>
      <c r="EM483" s="45"/>
      <c r="EN483" s="45"/>
      <c r="EO483" s="45"/>
      <c r="EP483" s="45"/>
      <c r="EQ483" s="45"/>
      <c r="ER483" s="45"/>
      <c r="ES483" s="45"/>
      <c r="ET483" s="45"/>
      <c r="EU483" s="45"/>
      <c r="EV483" s="45"/>
      <c r="EW483" s="45"/>
      <c r="EX483" s="45"/>
      <c r="EY483" s="45"/>
      <c r="EZ483" s="45"/>
      <c r="FA483" s="45"/>
      <c r="FB483" s="45"/>
      <c r="FC483" s="45"/>
      <c r="FD483" s="45"/>
      <c r="FE483" s="45"/>
      <c r="FF483" s="45"/>
      <c r="FG483" s="45"/>
      <c r="FH483" s="45"/>
      <c r="FI483" s="45"/>
      <c r="FJ483" s="45"/>
      <c r="FK483" s="45"/>
      <c r="FL483" s="45"/>
      <c r="FM483" s="45"/>
      <c r="FN483" s="45"/>
      <c r="FO483" s="45"/>
      <c r="FP483" s="45"/>
      <c r="FQ483" s="45"/>
      <c r="FR483" s="45"/>
      <c r="FS483" s="45"/>
      <c r="FT483" s="45"/>
      <c r="FU483" s="45"/>
      <c r="FV483" s="45"/>
      <c r="FW483" s="45"/>
      <c r="FX483" s="45"/>
      <c r="FY483" s="45"/>
      <c r="FZ483" s="45"/>
      <c r="GA483" s="45"/>
      <c r="GB483" s="45"/>
      <c r="GC483" s="45"/>
      <c r="GD483" s="45"/>
      <c r="GE483" s="45"/>
      <c r="GF483" s="45"/>
      <c r="GG483" s="45"/>
      <c r="GH483" s="45"/>
      <c r="GI483" s="45"/>
      <c r="GJ483" s="45"/>
      <c r="GK483" s="45"/>
      <c r="GL483" s="45"/>
      <c r="GM483" s="45"/>
      <c r="GN483" s="45"/>
      <c r="GO483" s="45"/>
      <c r="GP483" s="45"/>
      <c r="GQ483" s="45"/>
      <c r="GR483" s="45"/>
      <c r="GS483" s="45"/>
      <c r="GT483" s="45"/>
      <c r="GU483" s="45"/>
      <c r="GV483" s="45"/>
      <c r="GW483" s="45"/>
      <c r="GX483" s="45"/>
      <c r="GY483" s="45"/>
      <c r="GZ483" s="45"/>
      <c r="HA483" s="45"/>
      <c r="HB483" s="45"/>
      <c r="HC483" s="45"/>
      <c r="HD483" s="45"/>
      <c r="HE483" s="45"/>
      <c r="HF483" s="45"/>
      <c r="HG483" s="45"/>
      <c r="HH483" s="45"/>
      <c r="HI483" s="45"/>
      <c r="HJ483" s="45"/>
      <c r="HK483" s="45"/>
      <c r="HL483" s="45"/>
      <c r="HM483" s="45"/>
      <c r="HN483" s="45"/>
      <c r="HO483" s="45"/>
      <c r="HP483" s="45"/>
      <c r="HQ483" s="45"/>
      <c r="HR483" s="45"/>
      <c r="HS483" s="45"/>
      <c r="HT483" s="45"/>
      <c r="HU483" s="45"/>
      <c r="HV483" s="45"/>
      <c r="HW483" s="45"/>
      <c r="HX483" s="45"/>
      <c r="HY483" s="45"/>
      <c r="HZ483" s="45"/>
      <c r="IA483" s="45"/>
      <c r="IB483" s="45"/>
      <c r="IC483" s="45"/>
      <c r="ID483" s="45"/>
      <c r="IE483" s="45"/>
      <c r="IF483" s="45"/>
      <c r="IG483" s="45"/>
      <c r="IH483" s="45"/>
      <c r="II483" s="45"/>
      <c r="IJ483" s="45"/>
      <c r="IK483" s="45"/>
      <c r="IL483" s="45"/>
      <c r="IM483" s="45"/>
      <c r="IN483" s="45"/>
      <c r="IO483" s="45"/>
      <c r="IP483" s="45"/>
      <c r="IQ483" s="45"/>
      <c r="IR483" s="45"/>
      <c r="IS483" s="45"/>
      <c r="IT483" s="45"/>
      <c r="IU483" s="45"/>
      <c r="IV483" s="45"/>
    </row>
    <row r="484" spans="1:256" s="24" customFormat="1" ht="12.75" customHeight="1">
      <c r="A484" s="84" t="s">
        <v>1157</v>
      </c>
      <c r="B484" s="84" t="s">
        <v>74</v>
      </c>
      <c r="C484" s="84" t="s">
        <v>99</v>
      </c>
      <c r="D484" s="85">
        <v>1956</v>
      </c>
      <c r="E484" s="86" t="s">
        <v>17</v>
      </c>
      <c r="F484" s="87"/>
      <c r="G484" s="87"/>
      <c r="H484" s="86">
        <v>65</v>
      </c>
      <c r="I484" s="86">
        <v>33</v>
      </c>
      <c r="J484" s="88">
        <f t="shared" si="12"/>
        <v>98</v>
      </c>
      <c r="K484" s="89" t="s">
        <v>1158</v>
      </c>
      <c r="L484" s="86">
        <v>479</v>
      </c>
      <c r="M484" s="90">
        <v>44926</v>
      </c>
      <c r="N484" s="40"/>
      <c r="O484" s="4"/>
      <c r="P484" s="4"/>
      <c r="Q484" s="4"/>
      <c r="R484" s="4"/>
      <c r="S484" s="4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1"/>
      <c r="CQ484" s="31"/>
      <c r="CR484" s="31"/>
      <c r="CS484" s="31"/>
      <c r="CT484" s="31"/>
      <c r="CU484" s="31"/>
      <c r="CV484" s="31"/>
      <c r="CW484" s="31"/>
      <c r="CX484" s="31"/>
      <c r="CY484" s="31"/>
      <c r="CZ484" s="31"/>
      <c r="DA484" s="31"/>
      <c r="DB484" s="31"/>
      <c r="DC484" s="31"/>
      <c r="DD484" s="31"/>
      <c r="DE484" s="31"/>
      <c r="DF484" s="31"/>
      <c r="DG484" s="31"/>
      <c r="DH484" s="31"/>
      <c r="DI484" s="31"/>
      <c r="DJ484" s="31"/>
      <c r="DK484" s="31"/>
      <c r="DL484" s="31"/>
      <c r="DM484" s="31"/>
      <c r="DN484" s="31"/>
      <c r="DO484" s="31"/>
      <c r="DP484" s="31"/>
      <c r="DQ484" s="31"/>
      <c r="DR484" s="31"/>
      <c r="DS484" s="31"/>
      <c r="DT484" s="31"/>
      <c r="DU484" s="31"/>
      <c r="DV484" s="31"/>
      <c r="DW484" s="31"/>
      <c r="DX484" s="31"/>
      <c r="DY484" s="31"/>
      <c r="DZ484" s="31"/>
      <c r="EA484" s="31"/>
      <c r="EB484" s="31"/>
      <c r="EC484" s="31"/>
      <c r="ED484" s="31"/>
      <c r="EE484" s="31"/>
      <c r="EF484" s="31"/>
      <c r="EG484" s="31"/>
      <c r="EH484" s="31"/>
      <c r="EI484" s="31"/>
      <c r="EJ484" s="31"/>
      <c r="EK484" s="31"/>
      <c r="EL484" s="31"/>
      <c r="EM484" s="31"/>
      <c r="EN484" s="31"/>
      <c r="EO484" s="31"/>
      <c r="EP484" s="31"/>
      <c r="EQ484" s="31"/>
      <c r="ER484" s="31"/>
      <c r="ES484" s="31"/>
      <c r="ET484" s="31"/>
      <c r="EU484" s="31"/>
      <c r="EV484" s="31"/>
      <c r="EW484" s="31"/>
      <c r="EX484" s="31"/>
      <c r="EY484" s="31"/>
      <c r="EZ484" s="31"/>
      <c r="FA484" s="31"/>
      <c r="FB484" s="31"/>
      <c r="FC484" s="31"/>
      <c r="FD484" s="31"/>
      <c r="FE484" s="31"/>
      <c r="FF484" s="31"/>
      <c r="FG484" s="31"/>
      <c r="FH484" s="31"/>
      <c r="FI484" s="31"/>
      <c r="FJ484" s="31"/>
      <c r="FK484" s="31"/>
      <c r="FL484" s="31"/>
      <c r="FM484" s="31"/>
      <c r="FN484" s="31"/>
      <c r="FO484" s="31"/>
      <c r="FP484" s="31"/>
      <c r="FQ484" s="31"/>
      <c r="FR484" s="31"/>
      <c r="FS484" s="31"/>
      <c r="FT484" s="31"/>
      <c r="FU484" s="31"/>
      <c r="FV484" s="31"/>
      <c r="FW484" s="31"/>
      <c r="FX484" s="31"/>
      <c r="FY484" s="31"/>
      <c r="FZ484" s="31"/>
      <c r="GA484" s="31"/>
      <c r="GB484" s="31"/>
      <c r="GC484" s="31"/>
      <c r="GD484" s="31"/>
      <c r="GE484" s="31"/>
      <c r="GF484" s="31"/>
      <c r="GG484" s="31"/>
      <c r="GH484" s="31"/>
      <c r="GI484" s="31"/>
      <c r="GJ484" s="31"/>
      <c r="GK484" s="31"/>
      <c r="GL484" s="31"/>
      <c r="GM484" s="31"/>
      <c r="GN484" s="31"/>
      <c r="GO484" s="31"/>
      <c r="GP484" s="31"/>
      <c r="GQ484" s="31"/>
      <c r="GR484" s="31"/>
      <c r="GS484" s="31"/>
      <c r="GT484" s="31"/>
      <c r="GU484" s="31"/>
      <c r="GV484" s="31"/>
      <c r="GW484" s="31"/>
      <c r="GX484" s="31"/>
      <c r="GY484" s="31"/>
      <c r="GZ484" s="31"/>
      <c r="HA484" s="31"/>
      <c r="HB484" s="31"/>
      <c r="HC484" s="31"/>
      <c r="HD484" s="31"/>
      <c r="HE484" s="31"/>
      <c r="HF484" s="31"/>
      <c r="HG484" s="31"/>
      <c r="HH484" s="31"/>
      <c r="HI484" s="31"/>
      <c r="HJ484" s="31"/>
      <c r="HK484" s="31"/>
      <c r="HL484" s="31"/>
      <c r="HM484" s="31"/>
      <c r="HN484" s="31"/>
      <c r="HO484" s="31"/>
      <c r="HP484" s="31"/>
      <c r="HQ484" s="31"/>
      <c r="HR484" s="31"/>
      <c r="HS484" s="31"/>
      <c r="HT484" s="31"/>
      <c r="HU484" s="31"/>
      <c r="HV484" s="31"/>
      <c r="HW484" s="31"/>
      <c r="HX484" s="31"/>
      <c r="HY484" s="31"/>
      <c r="HZ484" s="31"/>
      <c r="IA484" s="31"/>
      <c r="IB484" s="31"/>
      <c r="IC484" s="31"/>
      <c r="ID484" s="31"/>
      <c r="IE484" s="31"/>
      <c r="IF484" s="31"/>
      <c r="IG484" s="31"/>
      <c r="IH484" s="31"/>
      <c r="II484" s="31"/>
      <c r="IJ484" s="31"/>
      <c r="IK484" s="31"/>
      <c r="IL484" s="31"/>
      <c r="IM484" s="31"/>
      <c r="IN484" s="31"/>
      <c r="IO484" s="31"/>
      <c r="IP484" s="31"/>
      <c r="IQ484" s="31"/>
      <c r="IR484" s="31"/>
      <c r="IS484" s="31"/>
      <c r="IT484" s="31"/>
      <c r="IU484" s="31"/>
      <c r="IV484" s="31"/>
    </row>
    <row r="485" spans="1:256" s="18" customFormat="1" ht="12.75" customHeight="1">
      <c r="A485" s="84" t="s">
        <v>1134</v>
      </c>
      <c r="B485" s="84" t="s">
        <v>1135</v>
      </c>
      <c r="C485" s="84" t="s">
        <v>1136</v>
      </c>
      <c r="D485" s="85">
        <v>1965</v>
      </c>
      <c r="E485" s="86" t="s">
        <v>514</v>
      </c>
      <c r="F485" s="87"/>
      <c r="G485" s="87"/>
      <c r="H485" s="86">
        <v>87</v>
      </c>
      <c r="I485" s="86">
        <v>9</v>
      </c>
      <c r="J485" s="88">
        <f t="shared" si="12"/>
        <v>96</v>
      </c>
      <c r="K485" s="89" t="s">
        <v>1145</v>
      </c>
      <c r="L485" s="86">
        <v>480</v>
      </c>
      <c r="M485" s="90">
        <v>44926</v>
      </c>
      <c r="N485" s="40"/>
      <c r="O485" s="4"/>
      <c r="P485" s="4"/>
      <c r="Q485" s="4"/>
      <c r="R485" s="4"/>
      <c r="S485" s="4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  <c r="CM485" s="31"/>
      <c r="CN485" s="31"/>
      <c r="CO485" s="31"/>
      <c r="CP485" s="31"/>
      <c r="CQ485" s="31"/>
      <c r="CR485" s="31"/>
      <c r="CS485" s="31"/>
      <c r="CT485" s="31"/>
      <c r="CU485" s="31"/>
      <c r="CV485" s="31"/>
      <c r="CW485" s="31"/>
      <c r="CX485" s="31"/>
      <c r="CY485" s="31"/>
      <c r="CZ485" s="31"/>
      <c r="DA485" s="31"/>
      <c r="DB485" s="31"/>
      <c r="DC485" s="31"/>
      <c r="DD485" s="31"/>
      <c r="DE485" s="31"/>
      <c r="DF485" s="31"/>
      <c r="DG485" s="31"/>
      <c r="DH485" s="31"/>
      <c r="DI485" s="31"/>
      <c r="DJ485" s="31"/>
      <c r="DK485" s="31"/>
      <c r="DL485" s="31"/>
      <c r="DM485" s="31"/>
      <c r="DN485" s="31"/>
      <c r="DO485" s="31"/>
      <c r="DP485" s="31"/>
      <c r="DQ485" s="31"/>
      <c r="DR485" s="31"/>
      <c r="DS485" s="31"/>
      <c r="DT485" s="31"/>
      <c r="DU485" s="31"/>
      <c r="DV485" s="31"/>
      <c r="DW485" s="31"/>
      <c r="DX485" s="31"/>
      <c r="DY485" s="31"/>
      <c r="DZ485" s="31"/>
      <c r="EA485" s="31"/>
      <c r="EB485" s="31"/>
      <c r="EC485" s="31"/>
      <c r="ED485" s="31"/>
      <c r="EE485" s="31"/>
      <c r="EF485" s="31"/>
      <c r="EG485" s="31"/>
      <c r="EH485" s="31"/>
      <c r="EI485" s="31"/>
      <c r="EJ485" s="31"/>
      <c r="EK485" s="31"/>
      <c r="EL485" s="31"/>
      <c r="EM485" s="31"/>
      <c r="EN485" s="31"/>
      <c r="EO485" s="31"/>
      <c r="EP485" s="31"/>
      <c r="EQ485" s="31"/>
      <c r="ER485" s="31"/>
      <c r="ES485" s="31"/>
      <c r="ET485" s="31"/>
      <c r="EU485" s="31"/>
      <c r="EV485" s="31"/>
      <c r="EW485" s="31"/>
      <c r="EX485" s="31"/>
      <c r="EY485" s="31"/>
      <c r="EZ485" s="31"/>
      <c r="FA485" s="31"/>
      <c r="FB485" s="31"/>
      <c r="FC485" s="31"/>
      <c r="FD485" s="31"/>
      <c r="FE485" s="31"/>
      <c r="FF485" s="31"/>
      <c r="FG485" s="31"/>
      <c r="FH485" s="31"/>
      <c r="FI485" s="31"/>
      <c r="FJ485" s="31"/>
      <c r="FK485" s="31"/>
      <c r="FL485" s="31"/>
      <c r="FM485" s="31"/>
      <c r="FN485" s="31"/>
      <c r="FO485" s="31"/>
      <c r="FP485" s="31"/>
      <c r="FQ485" s="31"/>
      <c r="FR485" s="31"/>
      <c r="FS485" s="31"/>
      <c r="FT485" s="31"/>
      <c r="FU485" s="31"/>
      <c r="FV485" s="31"/>
      <c r="FW485" s="31"/>
      <c r="FX485" s="31"/>
      <c r="FY485" s="31"/>
      <c r="FZ485" s="31"/>
      <c r="GA485" s="31"/>
      <c r="GB485" s="31"/>
      <c r="GC485" s="31"/>
      <c r="GD485" s="31"/>
      <c r="GE485" s="31"/>
      <c r="GF485" s="31"/>
      <c r="GG485" s="31"/>
      <c r="GH485" s="31"/>
      <c r="GI485" s="31"/>
      <c r="GJ485" s="31"/>
      <c r="GK485" s="31"/>
      <c r="GL485" s="31"/>
      <c r="GM485" s="31"/>
      <c r="GN485" s="31"/>
      <c r="GO485" s="31"/>
      <c r="GP485" s="31"/>
      <c r="GQ485" s="31"/>
      <c r="GR485" s="31"/>
      <c r="GS485" s="31"/>
      <c r="GT485" s="31"/>
      <c r="GU485" s="31"/>
      <c r="GV485" s="31"/>
      <c r="GW485" s="31"/>
      <c r="GX485" s="31"/>
      <c r="GY485" s="31"/>
      <c r="GZ485" s="31"/>
      <c r="HA485" s="31"/>
      <c r="HB485" s="31"/>
      <c r="HC485" s="31"/>
      <c r="HD485" s="31"/>
      <c r="HE485" s="31"/>
      <c r="HF485" s="31"/>
      <c r="HG485" s="31"/>
      <c r="HH485" s="31"/>
      <c r="HI485" s="31"/>
      <c r="HJ485" s="31"/>
      <c r="HK485" s="31"/>
      <c r="HL485" s="31"/>
      <c r="HM485" s="31"/>
      <c r="HN485" s="31"/>
      <c r="HO485" s="31"/>
      <c r="HP485" s="31"/>
      <c r="HQ485" s="31"/>
      <c r="HR485" s="31"/>
      <c r="HS485" s="31"/>
      <c r="HT485" s="31"/>
      <c r="HU485" s="31"/>
      <c r="HV485" s="31"/>
      <c r="HW485" s="31"/>
      <c r="HX485" s="31"/>
      <c r="HY485" s="31"/>
      <c r="HZ485" s="31"/>
      <c r="IA485" s="31"/>
      <c r="IB485" s="31"/>
      <c r="IC485" s="31"/>
      <c r="ID485" s="31"/>
      <c r="IE485" s="31"/>
      <c r="IF485" s="31"/>
      <c r="IG485" s="31"/>
      <c r="IH485" s="31"/>
      <c r="II485" s="31"/>
      <c r="IJ485" s="31"/>
      <c r="IK485" s="31"/>
      <c r="IL485" s="31"/>
      <c r="IM485" s="31"/>
      <c r="IN485" s="31"/>
      <c r="IO485" s="31"/>
      <c r="IP485" s="31"/>
      <c r="IQ485" s="31"/>
      <c r="IR485" s="31"/>
      <c r="IS485" s="31"/>
      <c r="IT485" s="31"/>
      <c r="IU485" s="31"/>
      <c r="IV485" s="31"/>
    </row>
    <row r="486" spans="1:256" s="16" customFormat="1" ht="12.75" customHeight="1">
      <c r="A486" s="84" t="s">
        <v>1159</v>
      </c>
      <c r="B486" s="84" t="s">
        <v>328</v>
      </c>
      <c r="C486" s="84" t="s">
        <v>309</v>
      </c>
      <c r="D486" s="85">
        <v>1968</v>
      </c>
      <c r="E486" s="86" t="s">
        <v>17</v>
      </c>
      <c r="F486" s="87"/>
      <c r="G486" s="87"/>
      <c r="H486" s="86">
        <v>85</v>
      </c>
      <c r="I486" s="86">
        <v>9</v>
      </c>
      <c r="J486" s="88">
        <f t="shared" si="12"/>
        <v>94</v>
      </c>
      <c r="K486" s="89" t="s">
        <v>1158</v>
      </c>
      <c r="L486" s="86">
        <v>481</v>
      </c>
      <c r="M486" s="90">
        <v>44926</v>
      </c>
      <c r="N486" s="40"/>
      <c r="O486" s="4"/>
      <c r="P486" s="4"/>
      <c r="Q486" s="4"/>
      <c r="R486" s="4"/>
      <c r="S486" s="4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  <c r="CM486" s="31"/>
      <c r="CN486" s="31"/>
      <c r="CO486" s="31"/>
      <c r="CP486" s="31"/>
      <c r="CQ486" s="31"/>
      <c r="CR486" s="31"/>
      <c r="CS486" s="31"/>
      <c r="CT486" s="31"/>
      <c r="CU486" s="31"/>
      <c r="CV486" s="31"/>
      <c r="CW486" s="31"/>
      <c r="CX486" s="31"/>
      <c r="CY486" s="31"/>
      <c r="CZ486" s="31"/>
      <c r="DA486" s="31"/>
      <c r="DB486" s="31"/>
      <c r="DC486" s="31"/>
      <c r="DD486" s="31"/>
      <c r="DE486" s="31"/>
      <c r="DF486" s="31"/>
      <c r="DG486" s="31"/>
      <c r="DH486" s="31"/>
      <c r="DI486" s="31"/>
      <c r="DJ486" s="31"/>
      <c r="DK486" s="31"/>
      <c r="DL486" s="31"/>
      <c r="DM486" s="31"/>
      <c r="DN486" s="31"/>
      <c r="DO486" s="31"/>
      <c r="DP486" s="31"/>
      <c r="DQ486" s="31"/>
      <c r="DR486" s="31"/>
      <c r="DS486" s="31"/>
      <c r="DT486" s="31"/>
      <c r="DU486" s="31"/>
      <c r="DV486" s="31"/>
      <c r="DW486" s="31"/>
      <c r="DX486" s="31"/>
      <c r="DY486" s="31"/>
      <c r="DZ486" s="31"/>
      <c r="EA486" s="31"/>
      <c r="EB486" s="31"/>
      <c r="EC486" s="31"/>
      <c r="ED486" s="31"/>
      <c r="EE486" s="31"/>
      <c r="EF486" s="31"/>
      <c r="EG486" s="31"/>
      <c r="EH486" s="31"/>
      <c r="EI486" s="31"/>
      <c r="EJ486" s="31"/>
      <c r="EK486" s="31"/>
      <c r="EL486" s="31"/>
      <c r="EM486" s="31"/>
      <c r="EN486" s="31"/>
      <c r="EO486" s="31"/>
      <c r="EP486" s="31"/>
      <c r="EQ486" s="31"/>
      <c r="ER486" s="31"/>
      <c r="ES486" s="31"/>
      <c r="ET486" s="31"/>
      <c r="EU486" s="31"/>
      <c r="EV486" s="31"/>
      <c r="EW486" s="31"/>
      <c r="EX486" s="31"/>
      <c r="EY486" s="31"/>
      <c r="EZ486" s="31"/>
      <c r="FA486" s="31"/>
      <c r="FB486" s="31"/>
      <c r="FC486" s="31"/>
      <c r="FD486" s="31"/>
      <c r="FE486" s="31"/>
      <c r="FF486" s="31"/>
      <c r="FG486" s="31"/>
      <c r="FH486" s="31"/>
      <c r="FI486" s="31"/>
      <c r="FJ486" s="31"/>
      <c r="FK486" s="31"/>
      <c r="FL486" s="31"/>
      <c r="FM486" s="31"/>
      <c r="FN486" s="31"/>
      <c r="FO486" s="31"/>
      <c r="FP486" s="31"/>
      <c r="FQ486" s="31"/>
      <c r="FR486" s="31"/>
      <c r="FS486" s="31"/>
      <c r="FT486" s="31"/>
      <c r="FU486" s="31"/>
      <c r="FV486" s="31"/>
      <c r="FW486" s="31"/>
      <c r="FX486" s="31"/>
      <c r="FY486" s="31"/>
      <c r="FZ486" s="31"/>
      <c r="GA486" s="31"/>
      <c r="GB486" s="31"/>
      <c r="GC486" s="31"/>
      <c r="GD486" s="31"/>
      <c r="GE486" s="31"/>
      <c r="GF486" s="31"/>
      <c r="GG486" s="31"/>
      <c r="GH486" s="31"/>
      <c r="GI486" s="31"/>
      <c r="GJ486" s="31"/>
      <c r="GK486" s="31"/>
      <c r="GL486" s="31"/>
      <c r="GM486" s="31"/>
      <c r="GN486" s="31"/>
      <c r="GO486" s="31"/>
      <c r="GP486" s="31"/>
      <c r="GQ486" s="31"/>
      <c r="GR486" s="31"/>
      <c r="GS486" s="31"/>
      <c r="GT486" s="31"/>
      <c r="GU486" s="31"/>
      <c r="GV486" s="31"/>
      <c r="GW486" s="31"/>
      <c r="GX486" s="31"/>
      <c r="GY486" s="31"/>
      <c r="GZ486" s="31"/>
      <c r="HA486" s="31"/>
      <c r="HB486" s="31"/>
      <c r="HC486" s="31"/>
      <c r="HD486" s="31"/>
      <c r="HE486" s="31"/>
      <c r="HF486" s="31"/>
      <c r="HG486" s="31"/>
      <c r="HH486" s="31"/>
      <c r="HI486" s="31"/>
      <c r="HJ486" s="31"/>
      <c r="HK486" s="31"/>
      <c r="HL486" s="31"/>
      <c r="HM486" s="31"/>
      <c r="HN486" s="31"/>
      <c r="HO486" s="31"/>
      <c r="HP486" s="31"/>
      <c r="HQ486" s="31"/>
      <c r="HR486" s="31"/>
      <c r="HS486" s="31"/>
      <c r="HT486" s="31"/>
      <c r="HU486" s="31"/>
      <c r="HV486" s="31"/>
      <c r="HW486" s="31"/>
      <c r="HX486" s="31"/>
      <c r="HY486" s="31"/>
      <c r="HZ486" s="31"/>
      <c r="IA486" s="31"/>
      <c r="IB486" s="31"/>
      <c r="IC486" s="31"/>
      <c r="ID486" s="31"/>
      <c r="IE486" s="31"/>
      <c r="IF486" s="31"/>
      <c r="IG486" s="31"/>
      <c r="IH486" s="31"/>
      <c r="II486" s="31"/>
      <c r="IJ486" s="31"/>
      <c r="IK486" s="31"/>
      <c r="IL486" s="31"/>
      <c r="IM486" s="31"/>
      <c r="IN486" s="31"/>
      <c r="IO486" s="31"/>
      <c r="IP486" s="31"/>
      <c r="IQ486" s="31"/>
      <c r="IR486" s="31"/>
      <c r="IS486" s="31"/>
      <c r="IT486" s="31"/>
      <c r="IU486" s="31"/>
      <c r="IV486" s="31"/>
    </row>
    <row r="487" spans="1:256" s="24" customFormat="1" ht="12.75" customHeight="1">
      <c r="A487" s="9" t="s">
        <v>1153</v>
      </c>
      <c r="B487" s="9" t="s">
        <v>1154</v>
      </c>
      <c r="C487" s="1" t="s">
        <v>72</v>
      </c>
      <c r="D487" s="11">
        <v>1989</v>
      </c>
      <c r="E487" s="11" t="s">
        <v>17</v>
      </c>
      <c r="F487" s="11">
        <v>610</v>
      </c>
      <c r="G487" s="11" t="s">
        <v>40</v>
      </c>
      <c r="H487" s="6">
        <v>52</v>
      </c>
      <c r="I487" s="6">
        <v>35</v>
      </c>
      <c r="J487" s="15">
        <f t="shared" si="12"/>
        <v>87</v>
      </c>
      <c r="K487" s="6"/>
      <c r="L487" s="6">
        <v>482</v>
      </c>
      <c r="M487" s="81">
        <v>44926</v>
      </c>
      <c r="N487" s="1"/>
      <c r="O487" s="4"/>
      <c r="P487" s="4"/>
      <c r="Q487" s="4"/>
      <c r="R487" s="4"/>
      <c r="S487" s="4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  <c r="EZ487" s="16"/>
      <c r="FA487" s="16"/>
      <c r="FB487" s="16"/>
      <c r="FC487" s="16"/>
      <c r="FD487" s="16"/>
      <c r="FE487" s="16"/>
      <c r="FF487" s="16"/>
      <c r="FG487" s="16"/>
      <c r="FH487" s="16"/>
      <c r="FI487" s="16"/>
      <c r="FJ487" s="16"/>
      <c r="FK487" s="16"/>
      <c r="FL487" s="16"/>
      <c r="FM487" s="16"/>
      <c r="FN487" s="16"/>
      <c r="FO487" s="16"/>
      <c r="FP487" s="16"/>
      <c r="FQ487" s="16"/>
      <c r="FR487" s="16"/>
      <c r="FS487" s="16"/>
      <c r="FT487" s="16"/>
      <c r="FU487" s="16"/>
      <c r="FV487" s="16"/>
      <c r="FW487" s="16"/>
      <c r="FX487" s="16"/>
      <c r="FY487" s="16"/>
      <c r="FZ487" s="16"/>
      <c r="GA487" s="16"/>
      <c r="GB487" s="16"/>
      <c r="GC487" s="16"/>
      <c r="GD487" s="16"/>
      <c r="GE487" s="16"/>
      <c r="GF487" s="16"/>
      <c r="GG487" s="16"/>
      <c r="GH487" s="16"/>
      <c r="GI487" s="16"/>
      <c r="GJ487" s="16"/>
      <c r="GK487" s="16"/>
      <c r="GL487" s="16"/>
      <c r="GM487" s="16"/>
      <c r="GN487" s="16"/>
      <c r="GO487" s="16"/>
      <c r="GP487" s="16"/>
      <c r="GQ487" s="16"/>
      <c r="GR487" s="16"/>
      <c r="GS487" s="16"/>
      <c r="GT487" s="16"/>
      <c r="GU487" s="16"/>
      <c r="GV487" s="16"/>
      <c r="GW487" s="16"/>
      <c r="GX487" s="16"/>
      <c r="GY487" s="16"/>
      <c r="GZ487" s="16"/>
      <c r="HA487" s="16"/>
      <c r="HB487" s="16"/>
      <c r="HC487" s="16"/>
      <c r="HD487" s="16"/>
      <c r="HE487" s="16"/>
      <c r="HF487" s="16"/>
      <c r="HG487" s="16"/>
      <c r="HH487" s="16"/>
      <c r="HI487" s="16"/>
      <c r="HJ487" s="16"/>
      <c r="HK487" s="16"/>
      <c r="HL487" s="16"/>
      <c r="HM487" s="16"/>
      <c r="HN487" s="16"/>
      <c r="HO487" s="16"/>
      <c r="HP487" s="16"/>
      <c r="HQ487" s="16"/>
      <c r="HR487" s="16"/>
      <c r="HS487" s="16"/>
      <c r="HT487" s="16"/>
      <c r="HU487" s="16"/>
      <c r="HV487" s="16"/>
      <c r="HW487" s="16"/>
      <c r="HX487" s="16"/>
      <c r="HY487" s="16"/>
      <c r="HZ487" s="16"/>
      <c r="IA487" s="16"/>
      <c r="IB487" s="16"/>
      <c r="IC487" s="16"/>
      <c r="ID487" s="16"/>
      <c r="IE487" s="16"/>
      <c r="IF487" s="16"/>
      <c r="IG487" s="16"/>
      <c r="IH487" s="16"/>
      <c r="II487" s="16"/>
      <c r="IJ487" s="16"/>
      <c r="IK487" s="16"/>
      <c r="IL487" s="16"/>
      <c r="IM487" s="16"/>
      <c r="IN487" s="16"/>
      <c r="IO487" s="16"/>
      <c r="IP487" s="16"/>
      <c r="IQ487" s="16"/>
      <c r="IR487" s="16"/>
      <c r="IS487" s="16"/>
      <c r="IT487" s="16"/>
      <c r="IU487" s="16"/>
      <c r="IV487" s="16"/>
    </row>
    <row r="488" spans="1:256" ht="12.75" customHeight="1">
      <c r="A488" s="9" t="s">
        <v>1155</v>
      </c>
      <c r="B488" s="9" t="s">
        <v>74</v>
      </c>
      <c r="C488" s="9" t="s">
        <v>1156</v>
      </c>
      <c r="D488" s="10">
        <v>1976</v>
      </c>
      <c r="E488" s="6" t="s">
        <v>17</v>
      </c>
      <c r="F488" s="11">
        <v>602</v>
      </c>
      <c r="G488" s="11" t="s">
        <v>40</v>
      </c>
      <c r="H488" s="6">
        <v>57</v>
      </c>
      <c r="I488" s="6">
        <v>26</v>
      </c>
      <c r="J488" s="15">
        <f t="shared" si="12"/>
        <v>83</v>
      </c>
      <c r="K488" s="33"/>
      <c r="L488" s="6">
        <v>483</v>
      </c>
      <c r="M488" s="81">
        <v>44926</v>
      </c>
      <c r="O488" s="41"/>
      <c r="P488" s="41"/>
      <c r="Q488" s="41"/>
      <c r="R488" s="41"/>
      <c r="S488" s="41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16"/>
      <c r="EZ488" s="16"/>
      <c r="FA488" s="16"/>
      <c r="FB488" s="16"/>
      <c r="FC488" s="16"/>
      <c r="FD488" s="16"/>
      <c r="FE488" s="16"/>
      <c r="FF488" s="16"/>
      <c r="FG488" s="16"/>
      <c r="FH488" s="16"/>
      <c r="FI488" s="16"/>
      <c r="FJ488" s="16"/>
      <c r="FK488" s="16"/>
      <c r="FL488" s="16"/>
      <c r="FM488" s="16"/>
      <c r="FN488" s="16"/>
      <c r="FO488" s="16"/>
      <c r="FP488" s="16"/>
      <c r="FQ488" s="16"/>
      <c r="FR488" s="16"/>
      <c r="FS488" s="16"/>
      <c r="FT488" s="16"/>
      <c r="FU488" s="16"/>
      <c r="FV488" s="16"/>
      <c r="FW488" s="16"/>
      <c r="FX488" s="16"/>
      <c r="FY488" s="16"/>
      <c r="FZ488" s="16"/>
      <c r="GA488" s="16"/>
      <c r="GB488" s="16"/>
      <c r="GC488" s="16"/>
      <c r="GD488" s="16"/>
      <c r="GE488" s="16"/>
      <c r="GF488" s="16"/>
      <c r="GG488" s="16"/>
      <c r="GH488" s="16"/>
      <c r="GI488" s="16"/>
      <c r="GJ488" s="16"/>
      <c r="GK488" s="16"/>
      <c r="GL488" s="16"/>
      <c r="GM488" s="16"/>
      <c r="GN488" s="16"/>
      <c r="GO488" s="16"/>
      <c r="GP488" s="16"/>
      <c r="GQ488" s="16"/>
      <c r="GR488" s="16"/>
      <c r="GS488" s="16"/>
      <c r="GT488" s="16"/>
      <c r="GU488" s="16"/>
      <c r="GV488" s="16"/>
      <c r="GW488" s="16"/>
      <c r="GX488" s="16"/>
      <c r="GY488" s="16"/>
      <c r="GZ488" s="16"/>
      <c r="HA488" s="16"/>
      <c r="HB488" s="16"/>
      <c r="HC488" s="16"/>
      <c r="HD488" s="16"/>
      <c r="HE488" s="16"/>
      <c r="HF488" s="16"/>
      <c r="HG488" s="16"/>
      <c r="HH488" s="16"/>
      <c r="HI488" s="16"/>
      <c r="HJ488" s="16"/>
      <c r="HK488" s="16"/>
      <c r="HL488" s="16"/>
      <c r="HM488" s="16"/>
      <c r="HN488" s="16"/>
      <c r="HO488" s="16"/>
      <c r="HP488" s="16"/>
      <c r="HQ488" s="16"/>
      <c r="HR488" s="16"/>
      <c r="HS488" s="16"/>
      <c r="HT488" s="16"/>
      <c r="HU488" s="16"/>
      <c r="HV488" s="16"/>
      <c r="HW488" s="16"/>
      <c r="HX488" s="16"/>
      <c r="HY488" s="16"/>
      <c r="HZ488" s="16"/>
      <c r="IA488" s="16"/>
      <c r="IB488" s="16"/>
      <c r="IC488" s="16"/>
      <c r="ID488" s="16"/>
      <c r="IE488" s="16"/>
      <c r="IF488" s="16"/>
      <c r="IG488" s="16"/>
      <c r="IH488" s="16"/>
      <c r="II488" s="16"/>
      <c r="IJ488" s="16"/>
      <c r="IK488" s="16"/>
      <c r="IL488" s="16"/>
      <c r="IM488" s="16"/>
      <c r="IN488" s="16"/>
      <c r="IO488" s="16"/>
      <c r="IP488" s="16"/>
      <c r="IQ488" s="16"/>
      <c r="IR488" s="16"/>
      <c r="IS488" s="16"/>
      <c r="IT488" s="16"/>
      <c r="IU488" s="16"/>
      <c r="IV488" s="16"/>
    </row>
    <row r="489" spans="1:256" ht="12.75" customHeight="1">
      <c r="A489" s="9" t="s">
        <v>76</v>
      </c>
      <c r="B489" s="9" t="s">
        <v>77</v>
      </c>
      <c r="C489" s="9" t="s">
        <v>60</v>
      </c>
      <c r="D489" s="10">
        <v>1968</v>
      </c>
      <c r="E489" s="6" t="s">
        <v>17</v>
      </c>
      <c r="F489" s="11">
        <v>155</v>
      </c>
      <c r="G489" s="11" t="s">
        <v>40</v>
      </c>
      <c r="H489" s="6">
        <v>53</v>
      </c>
      <c r="I489" s="6">
        <v>3</v>
      </c>
      <c r="J489" s="15">
        <f t="shared" si="12"/>
        <v>56</v>
      </c>
      <c r="K489" s="33"/>
      <c r="L489" s="6">
        <v>484</v>
      </c>
      <c r="M489" s="17">
        <v>39447</v>
      </c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5"/>
      <c r="CT489" s="45"/>
      <c r="CU489" s="45"/>
      <c r="CV489" s="45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  <c r="DH489" s="45"/>
      <c r="DI489" s="45"/>
      <c r="DJ489" s="45"/>
      <c r="DK489" s="45"/>
      <c r="DL489" s="45"/>
      <c r="DM489" s="45"/>
      <c r="DN489" s="45"/>
      <c r="DO489" s="45"/>
      <c r="DP489" s="45"/>
      <c r="DQ489" s="45"/>
      <c r="DR489" s="45"/>
      <c r="DS489" s="45"/>
      <c r="DT489" s="45"/>
      <c r="DU489" s="45"/>
      <c r="DV489" s="45"/>
      <c r="DW489" s="45"/>
      <c r="DX489" s="45"/>
      <c r="DY489" s="45"/>
      <c r="DZ489" s="45"/>
      <c r="EA489" s="45"/>
      <c r="EB489" s="45"/>
      <c r="EC489" s="45"/>
      <c r="ED489" s="45"/>
      <c r="EE489" s="45"/>
      <c r="EF489" s="45"/>
      <c r="EG489" s="45"/>
      <c r="EH489" s="45"/>
      <c r="EI489" s="45"/>
      <c r="EJ489" s="45"/>
      <c r="EK489" s="45"/>
      <c r="EL489" s="45"/>
      <c r="EM489" s="45"/>
      <c r="EN489" s="45"/>
      <c r="EO489" s="45"/>
      <c r="EP489" s="45"/>
      <c r="EQ489" s="45"/>
      <c r="ER489" s="45"/>
      <c r="ES489" s="45"/>
      <c r="ET489" s="45"/>
      <c r="EU489" s="45"/>
      <c r="EV489" s="45"/>
      <c r="EW489" s="45"/>
      <c r="EX489" s="45"/>
      <c r="EY489" s="45"/>
      <c r="EZ489" s="45"/>
      <c r="FA489" s="45"/>
      <c r="FB489" s="45"/>
      <c r="FC489" s="45"/>
      <c r="FD489" s="45"/>
      <c r="FE489" s="45"/>
      <c r="FF489" s="45"/>
      <c r="FG489" s="45"/>
      <c r="FH489" s="45"/>
      <c r="FI489" s="45"/>
      <c r="FJ489" s="45"/>
      <c r="FK489" s="45"/>
      <c r="FL489" s="45"/>
      <c r="FM489" s="45"/>
      <c r="FN489" s="45"/>
      <c r="FO489" s="45"/>
      <c r="FP489" s="45"/>
      <c r="FQ489" s="45"/>
      <c r="FR489" s="45"/>
      <c r="FS489" s="45"/>
      <c r="FT489" s="45"/>
      <c r="FU489" s="45"/>
      <c r="FV489" s="45"/>
      <c r="FW489" s="45"/>
      <c r="FX489" s="45"/>
      <c r="FY489" s="45"/>
      <c r="FZ489" s="45"/>
      <c r="GA489" s="45"/>
      <c r="GB489" s="45"/>
      <c r="GC489" s="45"/>
      <c r="GD489" s="45"/>
      <c r="GE489" s="45"/>
      <c r="GF489" s="45"/>
      <c r="GG489" s="45"/>
      <c r="GH489" s="45"/>
      <c r="GI489" s="45"/>
      <c r="GJ489" s="45"/>
      <c r="GK489" s="45"/>
      <c r="GL489" s="45"/>
      <c r="GM489" s="45"/>
      <c r="GN489" s="45"/>
      <c r="GO489" s="45"/>
      <c r="GP489" s="45"/>
      <c r="GQ489" s="45"/>
      <c r="GR489" s="45"/>
      <c r="GS489" s="45"/>
      <c r="GT489" s="45"/>
      <c r="GU489" s="45"/>
      <c r="GV489" s="45"/>
      <c r="GW489" s="45"/>
      <c r="GX489" s="45"/>
      <c r="GY489" s="45"/>
      <c r="GZ489" s="45"/>
      <c r="HA489" s="45"/>
      <c r="HB489" s="45"/>
      <c r="HC489" s="45"/>
      <c r="HD489" s="45"/>
      <c r="HE489" s="45"/>
      <c r="HF489" s="45"/>
      <c r="HG489" s="45"/>
      <c r="HH489" s="45"/>
      <c r="HI489" s="45"/>
      <c r="HJ489" s="45"/>
      <c r="HK489" s="45"/>
      <c r="HL489" s="45"/>
      <c r="HM489" s="45"/>
      <c r="HN489" s="45"/>
      <c r="HO489" s="45"/>
      <c r="HP489" s="45"/>
      <c r="HQ489" s="45"/>
      <c r="HR489" s="45"/>
      <c r="HS489" s="45"/>
      <c r="HT489" s="45"/>
      <c r="HU489" s="45"/>
      <c r="HV489" s="45"/>
      <c r="HW489" s="45"/>
      <c r="HX489" s="45"/>
      <c r="HY489" s="45"/>
      <c r="HZ489" s="45"/>
      <c r="IA489" s="45"/>
      <c r="IB489" s="45"/>
      <c r="IC489" s="45"/>
      <c r="ID489" s="45"/>
      <c r="IE489" s="45"/>
      <c r="IF489" s="45"/>
      <c r="IG489" s="45"/>
      <c r="IH489" s="45"/>
      <c r="II489" s="45"/>
      <c r="IJ489" s="45"/>
      <c r="IK489" s="45"/>
      <c r="IL489" s="45"/>
      <c r="IM489" s="45"/>
      <c r="IN489" s="45"/>
      <c r="IO489" s="45"/>
      <c r="IP489" s="45"/>
      <c r="IQ489" s="45"/>
      <c r="IR489" s="45"/>
      <c r="IS489" s="45"/>
      <c r="IT489" s="45"/>
      <c r="IU489" s="45"/>
      <c r="IV489" s="45"/>
    </row>
    <row r="490" spans="1:256" s="24" customFormat="1" ht="12.75" customHeight="1">
      <c r="A490" s="5" t="s">
        <v>388</v>
      </c>
      <c r="B490" s="5" t="s">
        <v>62</v>
      </c>
      <c r="C490" s="5" t="s">
        <v>60</v>
      </c>
      <c r="D490" s="10">
        <v>1957</v>
      </c>
      <c r="E490" s="11" t="s">
        <v>17</v>
      </c>
      <c r="F490" s="11">
        <v>240</v>
      </c>
      <c r="G490" s="6" t="s">
        <v>40</v>
      </c>
      <c r="H490" s="6">
        <v>56</v>
      </c>
      <c r="I490" s="6">
        <v>0</v>
      </c>
      <c r="J490" s="15">
        <f t="shared" si="12"/>
        <v>56</v>
      </c>
      <c r="K490" s="6"/>
      <c r="L490" s="6">
        <v>484</v>
      </c>
      <c r="M490" s="17">
        <v>42916</v>
      </c>
      <c r="N490" s="54"/>
      <c r="O490" s="18"/>
      <c r="P490" s="18"/>
      <c r="Q490" s="18"/>
      <c r="R490" s="18"/>
      <c r="S490" s="18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5"/>
      <c r="CT490" s="45"/>
      <c r="CU490" s="45"/>
      <c r="CV490" s="45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  <c r="DH490" s="45"/>
      <c r="DI490" s="45"/>
      <c r="DJ490" s="45"/>
      <c r="DK490" s="45"/>
      <c r="DL490" s="45"/>
      <c r="DM490" s="45"/>
      <c r="DN490" s="45"/>
      <c r="DO490" s="45"/>
      <c r="DP490" s="45"/>
      <c r="DQ490" s="45"/>
      <c r="DR490" s="45"/>
      <c r="DS490" s="45"/>
      <c r="DT490" s="45"/>
      <c r="DU490" s="45"/>
      <c r="DV490" s="45"/>
      <c r="DW490" s="45"/>
      <c r="DX490" s="45"/>
      <c r="DY490" s="45"/>
      <c r="DZ490" s="45"/>
      <c r="EA490" s="45"/>
      <c r="EB490" s="45"/>
      <c r="EC490" s="45"/>
      <c r="ED490" s="45"/>
      <c r="EE490" s="45"/>
      <c r="EF490" s="45"/>
      <c r="EG490" s="45"/>
      <c r="EH490" s="45"/>
      <c r="EI490" s="45"/>
      <c r="EJ490" s="45"/>
      <c r="EK490" s="45"/>
      <c r="EL490" s="45"/>
      <c r="EM490" s="45"/>
      <c r="EN490" s="45"/>
      <c r="EO490" s="45"/>
      <c r="EP490" s="45"/>
      <c r="EQ490" s="45"/>
      <c r="ER490" s="45"/>
      <c r="ES490" s="45"/>
      <c r="ET490" s="45"/>
      <c r="EU490" s="45"/>
      <c r="EV490" s="45"/>
      <c r="EW490" s="45"/>
      <c r="EX490" s="45"/>
      <c r="EY490" s="45"/>
      <c r="EZ490" s="45"/>
      <c r="FA490" s="45"/>
      <c r="FB490" s="45"/>
      <c r="FC490" s="45"/>
      <c r="FD490" s="45"/>
      <c r="FE490" s="45"/>
      <c r="FF490" s="45"/>
      <c r="FG490" s="45"/>
      <c r="FH490" s="45"/>
      <c r="FI490" s="45"/>
      <c r="FJ490" s="45"/>
      <c r="FK490" s="45"/>
      <c r="FL490" s="45"/>
      <c r="FM490" s="45"/>
      <c r="FN490" s="45"/>
      <c r="FO490" s="45"/>
      <c r="FP490" s="45"/>
      <c r="FQ490" s="45"/>
      <c r="FR490" s="45"/>
      <c r="FS490" s="45"/>
      <c r="FT490" s="45"/>
      <c r="FU490" s="45"/>
      <c r="FV490" s="45"/>
      <c r="FW490" s="45"/>
      <c r="FX490" s="45"/>
      <c r="FY490" s="45"/>
      <c r="FZ490" s="45"/>
      <c r="GA490" s="45"/>
      <c r="GB490" s="45"/>
      <c r="GC490" s="45"/>
      <c r="GD490" s="45"/>
      <c r="GE490" s="45"/>
      <c r="GF490" s="45"/>
      <c r="GG490" s="45"/>
      <c r="GH490" s="45"/>
      <c r="GI490" s="45"/>
      <c r="GJ490" s="45"/>
      <c r="GK490" s="45"/>
      <c r="GL490" s="45"/>
      <c r="GM490" s="45"/>
      <c r="GN490" s="45"/>
      <c r="GO490" s="45"/>
      <c r="GP490" s="45"/>
      <c r="GQ490" s="45"/>
      <c r="GR490" s="45"/>
      <c r="GS490" s="45"/>
      <c r="GT490" s="45"/>
      <c r="GU490" s="45"/>
      <c r="GV490" s="45"/>
      <c r="GW490" s="45"/>
      <c r="GX490" s="45"/>
      <c r="GY490" s="45"/>
      <c r="GZ490" s="45"/>
      <c r="HA490" s="45"/>
      <c r="HB490" s="45"/>
      <c r="HC490" s="45"/>
      <c r="HD490" s="45"/>
      <c r="HE490" s="45"/>
      <c r="HF490" s="45"/>
      <c r="HG490" s="45"/>
      <c r="HH490" s="45"/>
      <c r="HI490" s="45"/>
      <c r="HJ490" s="45"/>
      <c r="HK490" s="45"/>
      <c r="HL490" s="45"/>
      <c r="HM490" s="45"/>
      <c r="HN490" s="45"/>
      <c r="HO490" s="45"/>
      <c r="HP490" s="45"/>
      <c r="HQ490" s="45"/>
      <c r="HR490" s="45"/>
      <c r="HS490" s="45"/>
      <c r="HT490" s="45"/>
      <c r="HU490" s="45"/>
      <c r="HV490" s="45"/>
      <c r="HW490" s="45"/>
      <c r="HX490" s="45"/>
      <c r="HY490" s="45"/>
      <c r="HZ490" s="45"/>
      <c r="IA490" s="45"/>
      <c r="IB490" s="45"/>
      <c r="IC490" s="45"/>
      <c r="ID490" s="45"/>
      <c r="IE490" s="45"/>
      <c r="IF490" s="45"/>
      <c r="IG490" s="45"/>
      <c r="IH490" s="45"/>
      <c r="II490" s="45"/>
      <c r="IJ490" s="45"/>
      <c r="IK490" s="45"/>
      <c r="IL490" s="45"/>
      <c r="IM490" s="45"/>
      <c r="IN490" s="45"/>
      <c r="IO490" s="45"/>
      <c r="IP490" s="45"/>
      <c r="IQ490" s="45"/>
      <c r="IR490" s="45"/>
      <c r="IS490" s="45"/>
      <c r="IT490" s="45"/>
      <c r="IU490" s="45"/>
      <c r="IV490" s="45"/>
    </row>
    <row r="491" spans="1:256" s="32" customFormat="1" ht="12.75" customHeight="1">
      <c r="A491" s="9" t="s">
        <v>924</v>
      </c>
      <c r="B491" s="9" t="s">
        <v>925</v>
      </c>
      <c r="C491" s="9" t="s">
        <v>914</v>
      </c>
      <c r="D491" s="10">
        <v>1978</v>
      </c>
      <c r="E491" s="6" t="s">
        <v>17</v>
      </c>
      <c r="F491" s="11">
        <v>280</v>
      </c>
      <c r="G491" s="11" t="s">
        <v>40</v>
      </c>
      <c r="H491" s="6">
        <v>44</v>
      </c>
      <c r="I491" s="6">
        <v>6</v>
      </c>
      <c r="J491" s="15">
        <f t="shared" si="12"/>
        <v>50</v>
      </c>
      <c r="K491" s="33"/>
      <c r="L491" s="6">
        <v>486</v>
      </c>
      <c r="M491" s="17">
        <v>40178</v>
      </c>
      <c r="N491" s="1"/>
      <c r="O491" s="4"/>
      <c r="P491" s="4"/>
      <c r="Q491" s="4"/>
      <c r="R491" s="4"/>
      <c r="S491" s="4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5"/>
      <c r="CT491" s="45"/>
      <c r="CU491" s="45"/>
      <c r="CV491" s="45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  <c r="DH491" s="45"/>
      <c r="DI491" s="45"/>
      <c r="DJ491" s="45"/>
      <c r="DK491" s="45"/>
      <c r="DL491" s="45"/>
      <c r="DM491" s="45"/>
      <c r="DN491" s="45"/>
      <c r="DO491" s="45"/>
      <c r="DP491" s="45"/>
      <c r="DQ491" s="45"/>
      <c r="DR491" s="45"/>
      <c r="DS491" s="45"/>
      <c r="DT491" s="45"/>
      <c r="DU491" s="45"/>
      <c r="DV491" s="45"/>
      <c r="DW491" s="45"/>
      <c r="DX491" s="45"/>
      <c r="DY491" s="45"/>
      <c r="DZ491" s="45"/>
      <c r="EA491" s="45"/>
      <c r="EB491" s="45"/>
      <c r="EC491" s="45"/>
      <c r="ED491" s="45"/>
      <c r="EE491" s="45"/>
      <c r="EF491" s="45"/>
      <c r="EG491" s="45"/>
      <c r="EH491" s="45"/>
      <c r="EI491" s="45"/>
      <c r="EJ491" s="45"/>
      <c r="EK491" s="45"/>
      <c r="EL491" s="45"/>
      <c r="EM491" s="45"/>
      <c r="EN491" s="45"/>
      <c r="EO491" s="45"/>
      <c r="EP491" s="45"/>
      <c r="EQ491" s="45"/>
      <c r="ER491" s="45"/>
      <c r="ES491" s="45"/>
      <c r="ET491" s="45"/>
      <c r="EU491" s="45"/>
      <c r="EV491" s="45"/>
      <c r="EW491" s="45"/>
      <c r="EX491" s="45"/>
      <c r="EY491" s="45"/>
      <c r="EZ491" s="45"/>
      <c r="FA491" s="45"/>
      <c r="FB491" s="45"/>
      <c r="FC491" s="45"/>
      <c r="FD491" s="45"/>
      <c r="FE491" s="45"/>
      <c r="FF491" s="45"/>
      <c r="FG491" s="45"/>
      <c r="FH491" s="45"/>
      <c r="FI491" s="45"/>
      <c r="FJ491" s="45"/>
      <c r="FK491" s="45"/>
      <c r="FL491" s="45"/>
      <c r="FM491" s="45"/>
      <c r="FN491" s="45"/>
      <c r="FO491" s="45"/>
      <c r="FP491" s="45"/>
      <c r="FQ491" s="45"/>
      <c r="FR491" s="45"/>
      <c r="FS491" s="45"/>
      <c r="FT491" s="45"/>
      <c r="FU491" s="45"/>
      <c r="FV491" s="45"/>
      <c r="FW491" s="45"/>
      <c r="FX491" s="45"/>
      <c r="FY491" s="45"/>
      <c r="FZ491" s="45"/>
      <c r="GA491" s="45"/>
      <c r="GB491" s="45"/>
      <c r="GC491" s="45"/>
      <c r="GD491" s="45"/>
      <c r="GE491" s="45"/>
      <c r="GF491" s="45"/>
      <c r="GG491" s="45"/>
      <c r="GH491" s="45"/>
      <c r="GI491" s="45"/>
      <c r="GJ491" s="45"/>
      <c r="GK491" s="45"/>
      <c r="GL491" s="45"/>
      <c r="GM491" s="45"/>
      <c r="GN491" s="45"/>
      <c r="GO491" s="45"/>
      <c r="GP491" s="45"/>
      <c r="GQ491" s="45"/>
      <c r="GR491" s="45"/>
      <c r="GS491" s="45"/>
      <c r="GT491" s="45"/>
      <c r="GU491" s="45"/>
      <c r="GV491" s="45"/>
      <c r="GW491" s="45"/>
      <c r="GX491" s="45"/>
      <c r="GY491" s="45"/>
      <c r="GZ491" s="45"/>
      <c r="HA491" s="45"/>
      <c r="HB491" s="45"/>
      <c r="HC491" s="45"/>
      <c r="HD491" s="45"/>
      <c r="HE491" s="45"/>
      <c r="HF491" s="45"/>
      <c r="HG491" s="45"/>
      <c r="HH491" s="45"/>
      <c r="HI491" s="45"/>
      <c r="HJ491" s="45"/>
      <c r="HK491" s="45"/>
      <c r="HL491" s="45"/>
      <c r="HM491" s="45"/>
      <c r="HN491" s="45"/>
      <c r="HO491" s="45"/>
      <c r="HP491" s="45"/>
      <c r="HQ491" s="45"/>
      <c r="HR491" s="45"/>
      <c r="HS491" s="45"/>
      <c r="HT491" s="45"/>
      <c r="HU491" s="45"/>
      <c r="HV491" s="45"/>
      <c r="HW491" s="45"/>
      <c r="HX491" s="45"/>
      <c r="HY491" s="45"/>
      <c r="HZ491" s="45"/>
      <c r="IA491" s="45"/>
      <c r="IB491" s="45"/>
      <c r="IC491" s="45"/>
      <c r="ID491" s="45"/>
      <c r="IE491" s="45"/>
      <c r="IF491" s="45"/>
      <c r="IG491" s="45"/>
      <c r="IH491" s="45"/>
      <c r="II491" s="45"/>
      <c r="IJ491" s="45"/>
      <c r="IK491" s="45"/>
      <c r="IL491" s="45"/>
      <c r="IM491" s="45"/>
      <c r="IN491" s="45"/>
      <c r="IO491" s="45"/>
      <c r="IP491" s="45"/>
      <c r="IQ491" s="45"/>
      <c r="IR491" s="45"/>
      <c r="IS491" s="45"/>
      <c r="IT491" s="45"/>
      <c r="IU491" s="45"/>
      <c r="IV491" s="45"/>
    </row>
    <row r="492" spans="1:256" s="32" customFormat="1" ht="12.75" customHeight="1">
      <c r="A492" s="9" t="s">
        <v>670</v>
      </c>
      <c r="B492" s="9" t="s">
        <v>34</v>
      </c>
      <c r="C492" s="9" t="s">
        <v>672</v>
      </c>
      <c r="D492" s="10">
        <v>1958</v>
      </c>
      <c r="E492" s="6" t="s">
        <v>128</v>
      </c>
      <c r="F492" s="11">
        <v>315</v>
      </c>
      <c r="G492" s="11" t="s">
        <v>40</v>
      </c>
      <c r="H492" s="6">
        <v>44</v>
      </c>
      <c r="I492" s="6">
        <v>0</v>
      </c>
      <c r="J492" s="15">
        <f t="shared" si="12"/>
        <v>44</v>
      </c>
      <c r="K492" s="33"/>
      <c r="L492" s="6">
        <v>487</v>
      </c>
      <c r="M492" s="17">
        <v>43830</v>
      </c>
      <c r="N492" s="1"/>
      <c r="O492" s="4"/>
      <c r="P492" s="4"/>
      <c r="Q492" s="4"/>
      <c r="R492" s="4"/>
      <c r="S492" s="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  <c r="FJ492" s="24"/>
      <c r="FK492" s="24"/>
      <c r="FL492" s="24"/>
      <c r="FM492" s="24"/>
      <c r="FN492" s="24"/>
      <c r="FO492" s="24"/>
      <c r="FP492" s="24"/>
      <c r="FQ492" s="24"/>
      <c r="FR492" s="24"/>
      <c r="FS492" s="24"/>
      <c r="FT492" s="24"/>
      <c r="FU492" s="24"/>
      <c r="FV492" s="24"/>
      <c r="FW492" s="24"/>
      <c r="FX492" s="24"/>
      <c r="FY492" s="24"/>
      <c r="FZ492" s="24"/>
      <c r="GA492" s="24"/>
      <c r="GB492" s="24"/>
      <c r="GC492" s="24"/>
      <c r="GD492" s="24"/>
      <c r="GE492" s="24"/>
      <c r="GF492" s="24"/>
      <c r="GG492" s="24"/>
      <c r="GH492" s="24"/>
      <c r="GI492" s="24"/>
      <c r="GJ492" s="24"/>
      <c r="GK492" s="24"/>
      <c r="GL492" s="24"/>
      <c r="GM492" s="24"/>
      <c r="GN492" s="24"/>
      <c r="GO492" s="24"/>
      <c r="GP492" s="24"/>
      <c r="GQ492" s="24"/>
      <c r="GR492" s="24"/>
      <c r="GS492" s="24"/>
      <c r="GT492" s="24"/>
      <c r="GU492" s="24"/>
      <c r="GV492" s="24"/>
      <c r="GW492" s="24"/>
      <c r="GX492" s="24"/>
      <c r="GY492" s="24"/>
      <c r="GZ492" s="24"/>
      <c r="HA492" s="24"/>
      <c r="HB492" s="24"/>
      <c r="HC492" s="24"/>
      <c r="HD492" s="24"/>
      <c r="HE492" s="24"/>
      <c r="HF492" s="24"/>
      <c r="HG492" s="24"/>
      <c r="HH492" s="24"/>
      <c r="HI492" s="24"/>
      <c r="HJ492" s="24"/>
      <c r="HK492" s="24"/>
      <c r="HL492" s="24"/>
      <c r="HM492" s="24"/>
      <c r="HN492" s="24"/>
      <c r="HO492" s="24"/>
      <c r="HP492" s="24"/>
      <c r="HQ492" s="24"/>
      <c r="HR492" s="24"/>
      <c r="HS492" s="24"/>
      <c r="HT492" s="24"/>
      <c r="HU492" s="24"/>
      <c r="HV492" s="24"/>
      <c r="HW492" s="24"/>
      <c r="HX492" s="24"/>
      <c r="HY492" s="24"/>
      <c r="HZ492" s="24"/>
      <c r="IA492" s="24"/>
      <c r="IB492" s="24"/>
      <c r="IC492" s="24"/>
      <c r="ID492" s="24"/>
      <c r="IE492" s="24"/>
      <c r="IF492" s="24"/>
      <c r="IG492" s="24"/>
      <c r="IH492" s="24"/>
      <c r="II492" s="24"/>
      <c r="IJ492" s="24"/>
      <c r="IK492" s="24"/>
      <c r="IL492" s="24"/>
      <c r="IM492" s="24"/>
      <c r="IN492" s="24"/>
      <c r="IO492" s="24"/>
      <c r="IP492" s="24"/>
      <c r="IQ492" s="24"/>
      <c r="IR492" s="24"/>
      <c r="IS492" s="24"/>
      <c r="IT492" s="24"/>
      <c r="IU492" s="24"/>
      <c r="IV492" s="24"/>
    </row>
    <row r="493" spans="1:256" s="32" customFormat="1" ht="12.75" customHeight="1">
      <c r="A493" s="9" t="s">
        <v>396</v>
      </c>
      <c r="B493" s="9" t="s">
        <v>397</v>
      </c>
      <c r="C493" s="9" t="s">
        <v>398</v>
      </c>
      <c r="D493" s="10">
        <v>1965</v>
      </c>
      <c r="E493" s="11" t="s">
        <v>17</v>
      </c>
      <c r="F493" s="11">
        <v>265</v>
      </c>
      <c r="G493" s="11" t="s">
        <v>40</v>
      </c>
      <c r="H493" s="6">
        <v>17</v>
      </c>
      <c r="I493" s="6">
        <v>26</v>
      </c>
      <c r="J493" s="15">
        <f t="shared" si="12"/>
        <v>43</v>
      </c>
      <c r="K493" s="6"/>
      <c r="L493" s="6">
        <v>488</v>
      </c>
      <c r="M493" s="17">
        <v>39813</v>
      </c>
      <c r="N493" s="1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16"/>
      <c r="EB493" s="16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  <c r="EU493" s="16"/>
      <c r="EV493" s="16"/>
      <c r="EW493" s="16"/>
      <c r="EX493" s="16"/>
      <c r="EY493" s="16"/>
      <c r="EZ493" s="16"/>
      <c r="FA493" s="16"/>
      <c r="FB493" s="16"/>
      <c r="FC493" s="16"/>
      <c r="FD493" s="16"/>
      <c r="FE493" s="16"/>
      <c r="FF493" s="16"/>
      <c r="FG493" s="16"/>
      <c r="FH493" s="16"/>
      <c r="FI493" s="16"/>
      <c r="FJ493" s="16"/>
      <c r="FK493" s="16"/>
      <c r="FL493" s="16"/>
      <c r="FM493" s="16"/>
      <c r="FN493" s="16"/>
      <c r="FO493" s="16"/>
      <c r="FP493" s="16"/>
      <c r="FQ493" s="16"/>
      <c r="FR493" s="16"/>
      <c r="FS493" s="16"/>
      <c r="FT493" s="16"/>
      <c r="FU493" s="16"/>
      <c r="FV493" s="16"/>
      <c r="FW493" s="16"/>
      <c r="FX493" s="16"/>
      <c r="FY493" s="16"/>
      <c r="FZ493" s="16"/>
      <c r="GA493" s="16"/>
      <c r="GB493" s="16"/>
      <c r="GC493" s="16"/>
      <c r="GD493" s="16"/>
      <c r="GE493" s="16"/>
      <c r="GF493" s="16"/>
      <c r="GG493" s="16"/>
      <c r="GH493" s="16"/>
      <c r="GI493" s="16"/>
      <c r="GJ493" s="16"/>
      <c r="GK493" s="16"/>
      <c r="GL493" s="16"/>
      <c r="GM493" s="16"/>
      <c r="GN493" s="16"/>
      <c r="GO493" s="16"/>
      <c r="GP493" s="16"/>
      <c r="GQ493" s="16"/>
      <c r="GR493" s="16"/>
      <c r="GS493" s="16"/>
      <c r="GT493" s="16"/>
      <c r="GU493" s="16"/>
      <c r="GV493" s="16"/>
      <c r="GW493" s="16"/>
      <c r="GX493" s="16"/>
      <c r="GY493" s="16"/>
      <c r="GZ493" s="16"/>
      <c r="HA493" s="16"/>
      <c r="HB493" s="16"/>
      <c r="HC493" s="16"/>
      <c r="HD493" s="16"/>
      <c r="HE493" s="16"/>
      <c r="HF493" s="16"/>
      <c r="HG493" s="16"/>
      <c r="HH493" s="16"/>
      <c r="HI493" s="16"/>
      <c r="HJ493" s="16"/>
      <c r="HK493" s="16"/>
      <c r="HL493" s="16"/>
      <c r="HM493" s="16"/>
      <c r="HN493" s="16"/>
      <c r="HO493" s="16"/>
      <c r="HP493" s="16"/>
      <c r="HQ493" s="16"/>
      <c r="HR493" s="16"/>
      <c r="HS493" s="16"/>
      <c r="HT493" s="16"/>
      <c r="HU493" s="16"/>
      <c r="HV493" s="16"/>
      <c r="HW493" s="16"/>
      <c r="HX493" s="16"/>
      <c r="HY493" s="16"/>
      <c r="HZ493" s="16"/>
      <c r="IA493" s="16"/>
      <c r="IB493" s="16"/>
      <c r="IC493" s="16"/>
      <c r="ID493" s="16"/>
      <c r="IE493" s="16"/>
      <c r="IF493" s="16"/>
      <c r="IG493" s="16"/>
      <c r="IH493" s="16"/>
      <c r="II493" s="16"/>
      <c r="IJ493" s="16"/>
      <c r="IK493" s="16"/>
      <c r="IL493" s="16"/>
      <c r="IM493" s="16"/>
      <c r="IN493" s="16"/>
      <c r="IO493" s="16"/>
      <c r="IP493" s="16"/>
      <c r="IQ493" s="16"/>
      <c r="IR493" s="16"/>
      <c r="IS493" s="16"/>
      <c r="IT493" s="16"/>
      <c r="IU493" s="16"/>
      <c r="IV493" s="16"/>
    </row>
    <row r="494" spans="1:14" s="24" customFormat="1" ht="12.75" customHeight="1">
      <c r="A494" s="9" t="s">
        <v>425</v>
      </c>
      <c r="B494" s="9" t="s">
        <v>65</v>
      </c>
      <c r="C494" s="9" t="s">
        <v>426</v>
      </c>
      <c r="D494" s="10">
        <v>1955</v>
      </c>
      <c r="E494" s="11" t="s">
        <v>17</v>
      </c>
      <c r="F494" s="11">
        <v>242</v>
      </c>
      <c r="G494" s="11" t="s">
        <v>40</v>
      </c>
      <c r="H494" s="6">
        <v>41</v>
      </c>
      <c r="I494" s="6">
        <v>1</v>
      </c>
      <c r="J494" s="15">
        <f t="shared" si="12"/>
        <v>42</v>
      </c>
      <c r="K494" s="6"/>
      <c r="L494" s="6">
        <v>489</v>
      </c>
      <c r="M494" s="17">
        <v>41639</v>
      </c>
      <c r="N494" s="1"/>
    </row>
    <row r="495" spans="1:256" s="16" customFormat="1" ht="12.75" customHeight="1">
      <c r="A495" s="9" t="s">
        <v>712</v>
      </c>
      <c r="B495" s="34" t="s">
        <v>713</v>
      </c>
      <c r="C495" s="9" t="s">
        <v>714</v>
      </c>
      <c r="D495" s="10">
        <v>1970</v>
      </c>
      <c r="E495" s="6" t="s">
        <v>17</v>
      </c>
      <c r="F495" s="11">
        <v>252</v>
      </c>
      <c r="G495" s="11" t="s">
        <v>40</v>
      </c>
      <c r="H495" s="6">
        <v>13</v>
      </c>
      <c r="I495" s="6">
        <v>26</v>
      </c>
      <c r="J495" s="15">
        <f t="shared" si="12"/>
        <v>39</v>
      </c>
      <c r="K495" s="33"/>
      <c r="L495" s="6">
        <v>490</v>
      </c>
      <c r="M495" s="17">
        <v>40178</v>
      </c>
      <c r="N495" s="1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  <c r="FJ495" s="24"/>
      <c r="FK495" s="24"/>
      <c r="FL495" s="24"/>
      <c r="FM495" s="24"/>
      <c r="FN495" s="24"/>
      <c r="FO495" s="24"/>
      <c r="FP495" s="24"/>
      <c r="FQ495" s="24"/>
      <c r="FR495" s="24"/>
      <c r="FS495" s="24"/>
      <c r="FT495" s="24"/>
      <c r="FU495" s="24"/>
      <c r="FV495" s="24"/>
      <c r="FW495" s="24"/>
      <c r="FX495" s="24"/>
      <c r="FY495" s="24"/>
      <c r="FZ495" s="24"/>
      <c r="GA495" s="24"/>
      <c r="GB495" s="24"/>
      <c r="GC495" s="24"/>
      <c r="GD495" s="24"/>
      <c r="GE495" s="24"/>
      <c r="GF495" s="24"/>
      <c r="GG495" s="24"/>
      <c r="GH495" s="24"/>
      <c r="GI495" s="24"/>
      <c r="GJ495" s="24"/>
      <c r="GK495" s="24"/>
      <c r="GL495" s="24"/>
      <c r="GM495" s="24"/>
      <c r="GN495" s="24"/>
      <c r="GO495" s="24"/>
      <c r="GP495" s="24"/>
      <c r="GQ495" s="24"/>
      <c r="GR495" s="24"/>
      <c r="GS495" s="24"/>
      <c r="GT495" s="24"/>
      <c r="GU495" s="24"/>
      <c r="GV495" s="24"/>
      <c r="GW495" s="24"/>
      <c r="GX495" s="24"/>
      <c r="GY495" s="24"/>
      <c r="GZ495" s="24"/>
      <c r="HA495" s="24"/>
      <c r="HB495" s="24"/>
      <c r="HC495" s="24"/>
      <c r="HD495" s="24"/>
      <c r="HE495" s="24"/>
      <c r="HF495" s="24"/>
      <c r="HG495" s="24"/>
      <c r="HH495" s="24"/>
      <c r="HI495" s="24"/>
      <c r="HJ495" s="24"/>
      <c r="HK495" s="24"/>
      <c r="HL495" s="24"/>
      <c r="HM495" s="24"/>
      <c r="HN495" s="24"/>
      <c r="HO495" s="24"/>
      <c r="HP495" s="24"/>
      <c r="HQ495" s="24"/>
      <c r="HR495" s="24"/>
      <c r="HS495" s="24"/>
      <c r="HT495" s="24"/>
      <c r="HU495" s="24"/>
      <c r="HV495" s="24"/>
      <c r="HW495" s="24"/>
      <c r="HX495" s="24"/>
      <c r="HY495" s="24"/>
      <c r="HZ495" s="24"/>
      <c r="IA495" s="24"/>
      <c r="IB495" s="24"/>
      <c r="IC495" s="24"/>
      <c r="ID495" s="24"/>
      <c r="IE495" s="24"/>
      <c r="IF495" s="24"/>
      <c r="IG495" s="24"/>
      <c r="IH495" s="24"/>
      <c r="II495" s="24"/>
      <c r="IJ495" s="24"/>
      <c r="IK495" s="24"/>
      <c r="IL495" s="24"/>
      <c r="IM495" s="24"/>
      <c r="IN495" s="24"/>
      <c r="IO495" s="24"/>
      <c r="IP495" s="24"/>
      <c r="IQ495" s="24"/>
      <c r="IR495" s="24"/>
      <c r="IS495" s="24"/>
      <c r="IT495" s="24"/>
      <c r="IU495" s="24"/>
      <c r="IV495" s="24"/>
    </row>
    <row r="496" spans="1:256" s="32" customFormat="1" ht="12.75" customHeight="1">
      <c r="A496" s="9" t="s">
        <v>451</v>
      </c>
      <c r="B496" s="9" t="s">
        <v>111</v>
      </c>
      <c r="C496" s="9" t="s">
        <v>452</v>
      </c>
      <c r="D496" s="10">
        <v>1935</v>
      </c>
      <c r="E496" s="11" t="s">
        <v>17</v>
      </c>
      <c r="F496" s="6">
        <v>80</v>
      </c>
      <c r="G496" s="6" t="s">
        <v>40</v>
      </c>
      <c r="H496" s="6">
        <v>30</v>
      </c>
      <c r="I496" s="6">
        <v>0</v>
      </c>
      <c r="J496" s="15">
        <f t="shared" si="12"/>
        <v>30</v>
      </c>
      <c r="K496" s="6"/>
      <c r="L496" s="6">
        <v>491</v>
      </c>
      <c r="M496" s="17">
        <v>39263</v>
      </c>
      <c r="N496" s="1"/>
      <c r="O496" s="18"/>
      <c r="P496" s="18"/>
      <c r="Q496" s="18"/>
      <c r="R496" s="18"/>
      <c r="S496" s="18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4"/>
    </row>
    <row r="497" spans="1:256" ht="15">
      <c r="A497" s="5" t="s">
        <v>37</v>
      </c>
      <c r="B497" s="5" t="s">
        <v>38</v>
      </c>
      <c r="C497" s="5" t="s">
        <v>39</v>
      </c>
      <c r="D497" s="10">
        <v>1968</v>
      </c>
      <c r="E497" s="11" t="s">
        <v>17</v>
      </c>
      <c r="F497" s="6">
        <v>239</v>
      </c>
      <c r="G497" s="6" t="s">
        <v>40</v>
      </c>
      <c r="H497" s="6">
        <v>25</v>
      </c>
      <c r="I497" s="6">
        <v>1</v>
      </c>
      <c r="J497" s="15">
        <f t="shared" si="12"/>
        <v>26</v>
      </c>
      <c r="K497" s="6"/>
      <c r="L497" s="6">
        <v>492</v>
      </c>
      <c r="M497" s="17">
        <v>41274</v>
      </c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  <c r="FJ497" s="24"/>
      <c r="FK497" s="24"/>
      <c r="FL497" s="24"/>
      <c r="FM497" s="24"/>
      <c r="FN497" s="24"/>
      <c r="FO497" s="24"/>
      <c r="FP497" s="24"/>
      <c r="FQ497" s="24"/>
      <c r="FR497" s="24"/>
      <c r="FS497" s="24"/>
      <c r="FT497" s="24"/>
      <c r="FU497" s="24"/>
      <c r="FV497" s="24"/>
      <c r="FW497" s="24"/>
      <c r="FX497" s="24"/>
      <c r="FY497" s="24"/>
      <c r="FZ497" s="24"/>
      <c r="GA497" s="24"/>
      <c r="GB497" s="24"/>
      <c r="GC497" s="24"/>
      <c r="GD497" s="24"/>
      <c r="GE497" s="24"/>
      <c r="GF497" s="24"/>
      <c r="GG497" s="24"/>
      <c r="GH497" s="24"/>
      <c r="GI497" s="24"/>
      <c r="GJ497" s="24"/>
      <c r="GK497" s="24"/>
      <c r="GL497" s="24"/>
      <c r="GM497" s="24"/>
      <c r="GN497" s="24"/>
      <c r="GO497" s="24"/>
      <c r="GP497" s="24"/>
      <c r="GQ497" s="24"/>
      <c r="GR497" s="24"/>
      <c r="GS497" s="24"/>
      <c r="GT497" s="24"/>
      <c r="GU497" s="24"/>
      <c r="GV497" s="24"/>
      <c r="GW497" s="24"/>
      <c r="GX497" s="24"/>
      <c r="GY497" s="24"/>
      <c r="GZ497" s="24"/>
      <c r="HA497" s="24"/>
      <c r="HB497" s="24"/>
      <c r="HC497" s="24"/>
      <c r="HD497" s="24"/>
      <c r="HE497" s="24"/>
      <c r="HF497" s="24"/>
      <c r="HG497" s="24"/>
      <c r="HH497" s="24"/>
      <c r="HI497" s="24"/>
      <c r="HJ497" s="24"/>
      <c r="HK497" s="24"/>
      <c r="HL497" s="24"/>
      <c r="HM497" s="24"/>
      <c r="HN497" s="24"/>
      <c r="HO497" s="24"/>
      <c r="HP497" s="24"/>
      <c r="HQ497" s="24"/>
      <c r="HR497" s="24"/>
      <c r="HS497" s="24"/>
      <c r="HT497" s="24"/>
      <c r="HU497" s="24"/>
      <c r="HV497" s="24"/>
      <c r="HW497" s="24"/>
      <c r="HX497" s="24"/>
      <c r="HY497" s="24"/>
      <c r="HZ497" s="24"/>
      <c r="IA497" s="24"/>
      <c r="IB497" s="24"/>
      <c r="IC497" s="24"/>
      <c r="ID497" s="24"/>
      <c r="IE497" s="24"/>
      <c r="IF497" s="24"/>
      <c r="IG497" s="24"/>
      <c r="IH497" s="24"/>
      <c r="II497" s="24"/>
      <c r="IJ497" s="24"/>
      <c r="IK497" s="24"/>
      <c r="IL497" s="24"/>
      <c r="IM497" s="24"/>
      <c r="IN497" s="24"/>
      <c r="IO497" s="24"/>
      <c r="IP497" s="24"/>
      <c r="IQ497" s="24"/>
      <c r="IR497" s="24"/>
      <c r="IS497" s="24"/>
      <c r="IT497" s="24"/>
      <c r="IU497" s="24"/>
      <c r="IV497" s="24"/>
    </row>
    <row r="498" spans="1:10" ht="15">
      <c r="A498" s="72"/>
      <c r="B498" s="73"/>
      <c r="C498" s="4"/>
      <c r="D498" s="1"/>
      <c r="F498" s="4"/>
      <c r="H498" s="95">
        <f>SUM(H6:H497)</f>
        <v>109465</v>
      </c>
      <c r="I498" s="95">
        <f>SUM(I6:I497)</f>
        <v>37116</v>
      </c>
      <c r="J498" s="96">
        <f>SUM(J6:J497)</f>
        <v>146581</v>
      </c>
    </row>
    <row r="499" spans="1:6" ht="15">
      <c r="A499" s="11" t="s">
        <v>199</v>
      </c>
      <c r="B499" s="12" t="s">
        <v>950</v>
      </c>
      <c r="C499" s="4"/>
      <c r="D499" s="1"/>
      <c r="F499" s="4"/>
    </row>
    <row r="500" spans="1:13" ht="15">
      <c r="A500" s="11" t="s">
        <v>88</v>
      </c>
      <c r="B500" s="1" t="s">
        <v>951</v>
      </c>
      <c r="C500" s="12"/>
      <c r="D500" s="10"/>
      <c r="E500" s="11"/>
      <c r="F500" s="11"/>
      <c r="G500" s="11"/>
      <c r="H500" s="11"/>
      <c r="I500" s="11"/>
      <c r="J500" s="7"/>
      <c r="K500" s="11"/>
      <c r="L500" s="11"/>
      <c r="M500" s="11"/>
    </row>
    <row r="501" spans="1:13" ht="15">
      <c r="A501" s="11" t="s">
        <v>32</v>
      </c>
      <c r="B501" s="1" t="s">
        <v>952</v>
      </c>
      <c r="C501" s="12"/>
      <c r="D501" s="10"/>
      <c r="E501" s="11"/>
      <c r="F501" s="11"/>
      <c r="G501" s="11"/>
      <c r="H501" s="11"/>
      <c r="I501" s="11"/>
      <c r="J501" s="7"/>
      <c r="K501" s="11"/>
      <c r="L501" s="11"/>
      <c r="M501" s="11"/>
    </row>
    <row r="502" spans="1:13" ht="15">
      <c r="A502" s="11" t="s">
        <v>948</v>
      </c>
      <c r="B502" s="12" t="s">
        <v>949</v>
      </c>
      <c r="C502" s="12"/>
      <c r="D502" s="10"/>
      <c r="E502" s="11"/>
      <c r="F502" s="11"/>
      <c r="G502" s="11"/>
      <c r="H502" s="11"/>
      <c r="I502" s="11"/>
      <c r="J502" s="7"/>
      <c r="K502" s="11"/>
      <c r="L502" s="11"/>
      <c r="M502" s="11"/>
    </row>
    <row r="503" spans="1:14" ht="15">
      <c r="A503" s="33" t="s">
        <v>953</v>
      </c>
      <c r="B503" s="69" t="s">
        <v>954</v>
      </c>
      <c r="C503" s="4"/>
      <c r="D503" s="4"/>
      <c r="E503" s="4"/>
      <c r="F503" s="4"/>
      <c r="G503" s="4"/>
      <c r="H503" s="4"/>
      <c r="I503" s="4"/>
      <c r="J503" s="70"/>
      <c r="K503" s="4"/>
      <c r="L503" s="4"/>
      <c r="M503" s="24"/>
      <c r="N503" s="4"/>
    </row>
    <row r="504" spans="1:6" ht="15">
      <c r="A504" s="44" t="s">
        <v>955</v>
      </c>
      <c r="B504" s="71" t="s">
        <v>1122</v>
      </c>
      <c r="C504" s="71"/>
      <c r="D504" s="71"/>
      <c r="F504" s="4"/>
    </row>
    <row r="505" spans="1:6" ht="15">
      <c r="A505" s="44" t="s">
        <v>956</v>
      </c>
      <c r="B505" s="71" t="s">
        <v>957</v>
      </c>
      <c r="C505" s="71"/>
      <c r="D505" s="71"/>
      <c r="F505" s="4"/>
    </row>
    <row r="506" spans="1:6" ht="15">
      <c r="A506" s="72"/>
      <c r="B506" s="73" t="s">
        <v>958</v>
      </c>
      <c r="C506" s="4"/>
      <c r="D506" s="1"/>
      <c r="F506" s="4"/>
    </row>
    <row r="507" spans="2:6" ht="15">
      <c r="B507" s="74" t="s">
        <v>959</v>
      </c>
      <c r="C507" s="4"/>
      <c r="D507" s="4"/>
      <c r="E507" s="4"/>
      <c r="F507" s="4"/>
    </row>
    <row r="508" spans="2:14" ht="15">
      <c r="B508" s="7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0" ht="15">
      <c r="A509" s="11"/>
      <c r="B509" s="71"/>
      <c r="D509" s="1"/>
      <c r="J509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zoomScalePageLayoutView="0" workbookViewId="0" topLeftCell="A1">
      <selection activeCell="A1" sqref="A1:A16384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Michael Kiene</cp:lastModifiedBy>
  <dcterms:created xsi:type="dcterms:W3CDTF">2020-06-29T11:50:47Z</dcterms:created>
  <dcterms:modified xsi:type="dcterms:W3CDTF">2023-01-24T06:57:25Z</dcterms:modified>
  <cp:category/>
  <cp:version/>
  <cp:contentType/>
  <cp:contentStatus/>
</cp:coreProperties>
</file>